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5600" windowHeight="7725" activeTab="2"/>
  </bookViews>
  <sheets>
    <sheet name="real-corregido" sheetId="1" r:id="rId1"/>
    <sheet name="enviado" sheetId="2" r:id="rId2"/>
    <sheet name="con-recuperacion" sheetId="3" r:id="rId3"/>
  </sheets>
  <definedNames>
    <definedName name="_xlnm.Print_Area" localSheetId="0">'real-corregido'!$A$3:$U$69</definedName>
  </definedNames>
  <calcPr calcId="145621"/>
</workbook>
</file>

<file path=xl/calcChain.xml><?xml version="1.0" encoding="utf-8"?>
<calcChain xmlns="http://schemas.openxmlformats.org/spreadsheetml/2006/main">
  <c r="M69" i="3" l="1"/>
  <c r="G69" i="3"/>
  <c r="B69" i="3"/>
  <c r="M68" i="3"/>
  <c r="G68" i="3"/>
  <c r="B68" i="3"/>
  <c r="M67" i="3"/>
  <c r="G67" i="3"/>
  <c r="B67" i="3"/>
  <c r="M66" i="3"/>
  <c r="G66" i="3"/>
  <c r="B66" i="3"/>
  <c r="M65" i="3"/>
  <c r="G65" i="3"/>
  <c r="B65" i="3"/>
  <c r="M64" i="3"/>
  <c r="G64" i="3"/>
  <c r="B64" i="3"/>
  <c r="M63" i="3"/>
  <c r="G63" i="3"/>
  <c r="B63" i="3"/>
  <c r="M62" i="3"/>
  <c r="G62" i="3"/>
  <c r="B62" i="3"/>
  <c r="M61" i="3"/>
  <c r="G61" i="3"/>
  <c r="B61" i="3"/>
  <c r="M60" i="3"/>
  <c r="G60" i="3"/>
  <c r="B60" i="3"/>
  <c r="M59" i="3"/>
  <c r="G59" i="3"/>
  <c r="B59" i="3"/>
  <c r="M58" i="3"/>
  <c r="G58" i="3"/>
  <c r="B58" i="3"/>
  <c r="M57" i="3"/>
  <c r="G57" i="3"/>
  <c r="B57" i="3"/>
  <c r="M56" i="3"/>
  <c r="G56" i="3"/>
  <c r="B56" i="3"/>
  <c r="M55" i="3"/>
  <c r="G55" i="3"/>
  <c r="B55" i="3"/>
  <c r="M54" i="3"/>
  <c r="G54" i="3"/>
  <c r="B54" i="3"/>
  <c r="M53" i="3"/>
  <c r="G53" i="3"/>
  <c r="B53" i="3"/>
  <c r="M52" i="3"/>
  <c r="G52" i="3"/>
  <c r="B52" i="3"/>
  <c r="M51" i="3"/>
  <c r="G51" i="3"/>
  <c r="B51" i="3"/>
  <c r="M50" i="3"/>
  <c r="G50" i="3"/>
  <c r="B50" i="3"/>
  <c r="M49" i="3"/>
  <c r="G49" i="3"/>
  <c r="B49" i="3"/>
  <c r="M48" i="3"/>
  <c r="H48" i="3"/>
  <c r="G48" i="3"/>
  <c r="B48" i="3"/>
  <c r="M47" i="3"/>
  <c r="H47" i="3"/>
  <c r="G47" i="3"/>
  <c r="B47" i="3"/>
  <c r="M46" i="3"/>
  <c r="H46" i="3"/>
  <c r="G46" i="3"/>
  <c r="B46" i="3"/>
  <c r="M45" i="3"/>
  <c r="H45" i="3"/>
  <c r="G45" i="3"/>
  <c r="B45" i="3"/>
  <c r="M44" i="3"/>
  <c r="H44" i="3"/>
  <c r="G44" i="3"/>
  <c r="B44" i="3"/>
  <c r="M43" i="3"/>
  <c r="H43" i="3"/>
  <c r="G43" i="3"/>
  <c r="B43" i="3"/>
  <c r="M42" i="3"/>
  <c r="H42" i="3"/>
  <c r="G42" i="3"/>
  <c r="B42" i="3"/>
  <c r="M41" i="3"/>
  <c r="H41" i="3"/>
  <c r="G41" i="3"/>
  <c r="B41" i="3"/>
  <c r="M40" i="3"/>
  <c r="H40" i="3"/>
  <c r="G40" i="3"/>
  <c r="B40" i="3"/>
  <c r="M39" i="3"/>
  <c r="H39" i="3"/>
  <c r="G39" i="3"/>
  <c r="B39" i="3"/>
  <c r="M38" i="3"/>
  <c r="H38" i="3"/>
  <c r="G38" i="3"/>
  <c r="B38" i="3"/>
  <c r="M37" i="3"/>
  <c r="H37" i="3"/>
  <c r="G37" i="3"/>
  <c r="B37" i="3"/>
  <c r="M36" i="3"/>
  <c r="H36" i="3"/>
  <c r="G36" i="3"/>
  <c r="B36" i="3"/>
  <c r="M35" i="3"/>
  <c r="H35" i="3"/>
  <c r="G35" i="3"/>
  <c r="B35" i="3"/>
  <c r="M34" i="3"/>
  <c r="H34" i="3"/>
  <c r="G34" i="3"/>
  <c r="B34" i="3"/>
  <c r="M33" i="3"/>
  <c r="H33" i="3"/>
  <c r="G33" i="3"/>
  <c r="B33" i="3"/>
  <c r="M32" i="3"/>
  <c r="H32" i="3"/>
  <c r="G32" i="3"/>
  <c r="B32" i="3"/>
  <c r="M31" i="3"/>
  <c r="H31" i="3"/>
  <c r="G31" i="3"/>
  <c r="B31" i="3"/>
  <c r="M30" i="3"/>
  <c r="H30" i="3"/>
  <c r="G30" i="3"/>
  <c r="B30" i="3"/>
  <c r="M29" i="3"/>
  <c r="H29" i="3"/>
  <c r="G29" i="3"/>
  <c r="B29" i="3"/>
  <c r="M28" i="3"/>
  <c r="H28" i="3"/>
  <c r="G28" i="3"/>
  <c r="B28" i="3"/>
  <c r="M27" i="3"/>
  <c r="H27" i="3"/>
  <c r="G27" i="3"/>
  <c r="B27" i="3"/>
  <c r="M26" i="3"/>
  <c r="H26" i="3"/>
  <c r="G26" i="3"/>
  <c r="B26" i="3"/>
  <c r="M25" i="3"/>
  <c r="H25" i="3"/>
  <c r="G25" i="3"/>
  <c r="B25" i="3"/>
  <c r="M24" i="3"/>
  <c r="H24" i="3"/>
  <c r="G24" i="3"/>
  <c r="B24" i="3"/>
  <c r="M23" i="3"/>
  <c r="H23" i="3"/>
  <c r="G23" i="3"/>
  <c r="B23" i="3"/>
  <c r="M22" i="3"/>
  <c r="H22" i="3"/>
  <c r="G22" i="3"/>
  <c r="B22" i="3"/>
  <c r="M21" i="3"/>
  <c r="H21" i="3"/>
  <c r="G21" i="3"/>
  <c r="B21" i="3"/>
  <c r="M20" i="3"/>
  <c r="H20" i="3"/>
  <c r="G20" i="3"/>
  <c r="B20" i="3"/>
  <c r="M19" i="3"/>
  <c r="H19" i="3"/>
  <c r="G19" i="3"/>
  <c r="B19" i="3"/>
  <c r="M18" i="3"/>
  <c r="H18" i="3"/>
  <c r="G18" i="3"/>
  <c r="B18" i="3"/>
  <c r="M17" i="3"/>
  <c r="H17" i="3"/>
  <c r="G17" i="3"/>
  <c r="B17" i="3"/>
  <c r="M16" i="3"/>
  <c r="H16" i="3"/>
  <c r="G16" i="3"/>
  <c r="B16" i="3"/>
  <c r="M15" i="3"/>
  <c r="H15" i="3"/>
  <c r="G15" i="3"/>
  <c r="B15" i="3"/>
  <c r="M14" i="3"/>
  <c r="H14" i="3"/>
  <c r="G14" i="3"/>
  <c r="B14" i="3"/>
  <c r="M13" i="3"/>
  <c r="H13" i="3"/>
  <c r="G13" i="3"/>
  <c r="B13" i="3"/>
  <c r="M12" i="3"/>
  <c r="H12" i="3"/>
  <c r="G12" i="3"/>
  <c r="B12" i="3"/>
  <c r="M11" i="3"/>
  <c r="H11" i="3"/>
  <c r="G11" i="3"/>
  <c r="B11" i="3"/>
  <c r="M10" i="3"/>
  <c r="H10" i="3"/>
  <c r="G10" i="3"/>
  <c r="B10" i="3"/>
  <c r="M9" i="3"/>
  <c r="H9" i="3"/>
  <c r="G9" i="3"/>
  <c r="B9" i="3"/>
  <c r="M8" i="3"/>
  <c r="H8" i="3"/>
  <c r="G8" i="3"/>
  <c r="B8" i="3"/>
  <c r="M7" i="3"/>
  <c r="H7" i="3"/>
  <c r="G7" i="3"/>
  <c r="B7" i="3"/>
  <c r="M6" i="3"/>
  <c r="H6" i="3"/>
  <c r="G6" i="3"/>
  <c r="B6" i="3"/>
  <c r="R5" i="3"/>
  <c r="M5" i="3"/>
  <c r="G5" i="3"/>
  <c r="H69" i="3" s="1"/>
  <c r="R4" i="3"/>
  <c r="M4" i="3"/>
  <c r="G4" i="3"/>
  <c r="R69" i="3" l="1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7" i="3"/>
  <c r="N46" i="3"/>
  <c r="N45" i="3"/>
  <c r="N42" i="3"/>
  <c r="N38" i="3"/>
  <c r="N36" i="3"/>
  <c r="N34" i="3"/>
  <c r="N32" i="3"/>
  <c r="N30" i="3"/>
  <c r="N29" i="3"/>
  <c r="N26" i="3"/>
  <c r="N25" i="3"/>
  <c r="N23" i="3"/>
  <c r="R23" i="3" s="1"/>
  <c r="N22" i="3"/>
  <c r="N20" i="3"/>
  <c r="N17" i="3"/>
  <c r="N15" i="3"/>
  <c r="R15" i="3" s="1"/>
  <c r="N13" i="3"/>
  <c r="R13" i="3" s="1"/>
  <c r="N12" i="3"/>
  <c r="R12" i="3" s="1"/>
  <c r="N10" i="3"/>
  <c r="R10" i="3" s="1"/>
  <c r="N8" i="3"/>
  <c r="R8" i="3" s="1"/>
  <c r="N48" i="3"/>
  <c r="N44" i="3"/>
  <c r="N43" i="3"/>
  <c r="N41" i="3"/>
  <c r="R41" i="3" s="1"/>
  <c r="N40" i="3"/>
  <c r="N39" i="3"/>
  <c r="R39" i="3" s="1"/>
  <c r="N37" i="3"/>
  <c r="N35" i="3"/>
  <c r="R35" i="3" s="1"/>
  <c r="N33" i="3"/>
  <c r="N31" i="3"/>
  <c r="R31" i="3" s="1"/>
  <c r="N28" i="3"/>
  <c r="N27" i="3"/>
  <c r="R27" i="3" s="1"/>
  <c r="N24" i="3"/>
  <c r="N21" i="3"/>
  <c r="R21" i="3" s="1"/>
  <c r="N19" i="3"/>
  <c r="N18" i="3"/>
  <c r="R18" i="3" s="1"/>
  <c r="N16" i="3"/>
  <c r="N14" i="3"/>
  <c r="R14" i="3" s="1"/>
  <c r="N11" i="3"/>
  <c r="R11" i="3" s="1"/>
  <c r="N9" i="3"/>
  <c r="N7" i="3"/>
  <c r="R7" i="3" s="1"/>
  <c r="R6" i="3"/>
  <c r="N6" i="3"/>
  <c r="R9" i="3"/>
  <c r="R16" i="3"/>
  <c r="R17" i="3"/>
  <c r="R19" i="3"/>
  <c r="R20" i="3"/>
  <c r="R22" i="3"/>
  <c r="R24" i="3"/>
  <c r="R25" i="3"/>
  <c r="R26" i="3"/>
  <c r="R28" i="3"/>
  <c r="R29" i="3"/>
  <c r="R30" i="3"/>
  <c r="R32" i="3"/>
  <c r="R33" i="3"/>
  <c r="R34" i="3"/>
  <c r="R36" i="3"/>
  <c r="R37" i="3"/>
  <c r="R38" i="3"/>
  <c r="R40" i="3"/>
  <c r="R42" i="3"/>
  <c r="R43" i="3"/>
  <c r="R44" i="3"/>
  <c r="R45" i="3"/>
  <c r="R46" i="3"/>
  <c r="R47" i="3"/>
  <c r="R48" i="3"/>
  <c r="H49" i="3"/>
  <c r="R49" i="3" s="1"/>
  <c r="H50" i="3"/>
  <c r="R50" i="3" s="1"/>
  <c r="H51" i="3"/>
  <c r="R51" i="3" s="1"/>
  <c r="H52" i="3"/>
  <c r="R52" i="3" s="1"/>
  <c r="H53" i="3"/>
  <c r="R53" i="3" s="1"/>
  <c r="H54" i="3"/>
  <c r="H55" i="3"/>
  <c r="R55" i="3" s="1"/>
  <c r="H56" i="3"/>
  <c r="R56" i="3" s="1"/>
  <c r="H57" i="3"/>
  <c r="R57" i="3" s="1"/>
  <c r="H58" i="3"/>
  <c r="R58" i="3" s="1"/>
  <c r="H59" i="3"/>
  <c r="R59" i="3" s="1"/>
  <c r="H60" i="3"/>
  <c r="R60" i="3" s="1"/>
  <c r="H61" i="3"/>
  <c r="R61" i="3" s="1"/>
  <c r="H62" i="3"/>
  <c r="R62" i="3" s="1"/>
  <c r="H63" i="3"/>
  <c r="R63" i="3" s="1"/>
  <c r="H64" i="3"/>
  <c r="R64" i="3" s="1"/>
  <c r="H65" i="3"/>
  <c r="R65" i="3" s="1"/>
  <c r="H66" i="3"/>
  <c r="R66" i="3" s="1"/>
  <c r="H67" i="3"/>
  <c r="R67" i="3" s="1"/>
  <c r="H68" i="3"/>
  <c r="R4" i="1"/>
  <c r="M4" i="1"/>
  <c r="G4" i="1"/>
  <c r="R54" i="3" l="1"/>
  <c r="R68" i="3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N68" i="2"/>
  <c r="O68" i="2" s="1"/>
  <c r="M68" i="2"/>
  <c r="H68" i="2"/>
  <c r="I68" i="2" s="1"/>
  <c r="M67" i="2"/>
  <c r="N67" i="2" s="1"/>
  <c r="H67" i="2"/>
  <c r="N66" i="2"/>
  <c r="O66" i="2" s="1"/>
  <c r="M66" i="2"/>
  <c r="H66" i="2"/>
  <c r="I66" i="2" s="1"/>
  <c r="M65" i="2"/>
  <c r="N65" i="2" s="1"/>
  <c r="H65" i="2"/>
  <c r="N64" i="2"/>
  <c r="O64" i="2" s="1"/>
  <c r="M64" i="2"/>
  <c r="H64" i="2"/>
  <c r="I64" i="2" s="1"/>
  <c r="M63" i="2"/>
  <c r="N63" i="2" s="1"/>
  <c r="H63" i="2"/>
  <c r="N62" i="2"/>
  <c r="O62" i="2" s="1"/>
  <c r="M62" i="2"/>
  <c r="H62" i="2"/>
  <c r="I62" i="2" s="1"/>
  <c r="M61" i="2"/>
  <c r="N61" i="2" s="1"/>
  <c r="H61" i="2"/>
  <c r="N60" i="2"/>
  <c r="O60" i="2" s="1"/>
  <c r="M60" i="2"/>
  <c r="H60" i="2"/>
  <c r="I60" i="2" s="1"/>
  <c r="M59" i="2"/>
  <c r="N59" i="2" s="1"/>
  <c r="H59" i="2"/>
  <c r="N58" i="2"/>
  <c r="O58" i="2" s="1"/>
  <c r="M58" i="2"/>
  <c r="H58" i="2"/>
  <c r="I58" i="2" s="1"/>
  <c r="M57" i="2"/>
  <c r="N57" i="2" s="1"/>
  <c r="H57" i="2"/>
  <c r="N56" i="2"/>
  <c r="O56" i="2" s="1"/>
  <c r="M56" i="2"/>
  <c r="H56" i="2"/>
  <c r="I56" i="2" s="1"/>
  <c r="M55" i="2"/>
  <c r="N55" i="2" s="1"/>
  <c r="H55" i="2"/>
  <c r="N54" i="2"/>
  <c r="O54" i="2" s="1"/>
  <c r="M54" i="2"/>
  <c r="H54" i="2"/>
  <c r="I54" i="2" s="1"/>
  <c r="M53" i="2"/>
  <c r="N53" i="2" s="1"/>
  <c r="H53" i="2"/>
  <c r="N52" i="2"/>
  <c r="O52" i="2" s="1"/>
  <c r="M52" i="2"/>
  <c r="H52" i="2"/>
  <c r="I52" i="2" s="1"/>
  <c r="M51" i="2"/>
  <c r="N51" i="2" s="1"/>
  <c r="H51" i="2"/>
  <c r="N50" i="2"/>
  <c r="O50" i="2" s="1"/>
  <c r="M50" i="2"/>
  <c r="H50" i="2"/>
  <c r="I50" i="2" s="1"/>
  <c r="M49" i="2"/>
  <c r="N49" i="2" s="1"/>
  <c r="H49" i="2"/>
  <c r="N48" i="2"/>
  <c r="O48" i="2" s="1"/>
  <c r="M48" i="2"/>
  <c r="H48" i="2"/>
  <c r="I48" i="2" s="1"/>
  <c r="M47" i="2"/>
  <c r="N47" i="2" s="1"/>
  <c r="H47" i="2"/>
  <c r="N46" i="2"/>
  <c r="O46" i="2" s="1"/>
  <c r="M46" i="2"/>
  <c r="H46" i="2"/>
  <c r="I46" i="2" s="1"/>
  <c r="M45" i="2"/>
  <c r="N45" i="2" s="1"/>
  <c r="H45" i="2"/>
  <c r="N44" i="2"/>
  <c r="O44" i="2" s="1"/>
  <c r="M44" i="2"/>
  <c r="H44" i="2"/>
  <c r="I44" i="2" s="1"/>
  <c r="M43" i="2"/>
  <c r="N43" i="2" s="1"/>
  <c r="H43" i="2"/>
  <c r="N42" i="2"/>
  <c r="O42" i="2" s="1"/>
  <c r="M42" i="2"/>
  <c r="H42" i="2"/>
  <c r="I42" i="2" s="1"/>
  <c r="M41" i="2"/>
  <c r="N41" i="2" s="1"/>
  <c r="H41" i="2"/>
  <c r="N40" i="2"/>
  <c r="O40" i="2" s="1"/>
  <c r="M40" i="2"/>
  <c r="H40" i="2"/>
  <c r="I40" i="2" s="1"/>
  <c r="M39" i="2"/>
  <c r="N39" i="2" s="1"/>
  <c r="H39" i="2"/>
  <c r="N38" i="2"/>
  <c r="O38" i="2" s="1"/>
  <c r="M38" i="2"/>
  <c r="H38" i="2"/>
  <c r="I38" i="2" s="1"/>
  <c r="M37" i="2"/>
  <c r="N37" i="2" s="1"/>
  <c r="H37" i="2"/>
  <c r="N36" i="2"/>
  <c r="O36" i="2" s="1"/>
  <c r="M36" i="2"/>
  <c r="H36" i="2"/>
  <c r="I36" i="2" s="1"/>
  <c r="M35" i="2"/>
  <c r="N35" i="2" s="1"/>
  <c r="H35" i="2"/>
  <c r="N34" i="2"/>
  <c r="O34" i="2" s="1"/>
  <c r="M34" i="2"/>
  <c r="I34" i="2"/>
  <c r="H34" i="2"/>
  <c r="M33" i="2"/>
  <c r="N33" i="2" s="1"/>
  <c r="O33" i="2" s="1"/>
  <c r="H33" i="2"/>
  <c r="O32" i="2"/>
  <c r="N32" i="2"/>
  <c r="M32" i="2"/>
  <c r="H32" i="2"/>
  <c r="I32" i="2" s="1"/>
  <c r="S32" i="2" s="1"/>
  <c r="M31" i="2"/>
  <c r="N31" i="2" s="1"/>
  <c r="O31" i="2" s="1"/>
  <c r="I31" i="2"/>
  <c r="H31" i="2"/>
  <c r="N30" i="2"/>
  <c r="O30" i="2" s="1"/>
  <c r="M30" i="2"/>
  <c r="H30" i="2"/>
  <c r="I30" i="2" s="1"/>
  <c r="M29" i="2"/>
  <c r="N29" i="2" s="1"/>
  <c r="O29" i="2" s="1"/>
  <c r="H29" i="2"/>
  <c r="N28" i="2"/>
  <c r="O28" i="2" s="1"/>
  <c r="M28" i="2"/>
  <c r="H28" i="2"/>
  <c r="I28" i="2" s="1"/>
  <c r="N27" i="2"/>
  <c r="O27" i="2" s="1"/>
  <c r="M27" i="2"/>
  <c r="H27" i="2"/>
  <c r="N26" i="2"/>
  <c r="O26" i="2" s="1"/>
  <c r="M26" i="2"/>
  <c r="I26" i="2"/>
  <c r="S26" i="2" s="1"/>
  <c r="H26" i="2"/>
  <c r="M25" i="2"/>
  <c r="N25" i="2" s="1"/>
  <c r="O25" i="2" s="1"/>
  <c r="H25" i="2"/>
  <c r="O24" i="2"/>
  <c r="N24" i="2"/>
  <c r="M24" i="2"/>
  <c r="H24" i="2"/>
  <c r="I24" i="2" s="1"/>
  <c r="S24" i="2" s="1"/>
  <c r="M23" i="2"/>
  <c r="N23" i="2" s="1"/>
  <c r="O23" i="2" s="1"/>
  <c r="I23" i="2"/>
  <c r="H23" i="2"/>
  <c r="N22" i="2"/>
  <c r="O22" i="2" s="1"/>
  <c r="M22" i="2"/>
  <c r="H22" i="2"/>
  <c r="I22" i="2" s="1"/>
  <c r="M21" i="2"/>
  <c r="N21" i="2" s="1"/>
  <c r="O21" i="2" s="1"/>
  <c r="H21" i="2"/>
  <c r="N20" i="2"/>
  <c r="O20" i="2" s="1"/>
  <c r="M20" i="2"/>
  <c r="H20" i="2"/>
  <c r="I20" i="2" s="1"/>
  <c r="N19" i="2"/>
  <c r="O19" i="2" s="1"/>
  <c r="M19" i="2"/>
  <c r="H19" i="2"/>
  <c r="N18" i="2"/>
  <c r="O18" i="2" s="1"/>
  <c r="M18" i="2"/>
  <c r="I18" i="2"/>
  <c r="S18" i="2" s="1"/>
  <c r="H18" i="2"/>
  <c r="M17" i="2"/>
  <c r="N17" i="2" s="1"/>
  <c r="O17" i="2" s="1"/>
  <c r="H17" i="2"/>
  <c r="O16" i="2"/>
  <c r="N16" i="2"/>
  <c r="M16" i="2"/>
  <c r="H16" i="2"/>
  <c r="I16" i="2" s="1"/>
  <c r="S16" i="2" s="1"/>
  <c r="M15" i="2"/>
  <c r="N15" i="2" s="1"/>
  <c r="O15" i="2" s="1"/>
  <c r="I15" i="2"/>
  <c r="H15" i="2"/>
  <c r="N14" i="2"/>
  <c r="O14" i="2" s="1"/>
  <c r="M14" i="2"/>
  <c r="H14" i="2"/>
  <c r="I14" i="2" s="1"/>
  <c r="M13" i="2"/>
  <c r="N13" i="2" s="1"/>
  <c r="O13" i="2" s="1"/>
  <c r="H13" i="2"/>
  <c r="N12" i="2"/>
  <c r="O12" i="2" s="1"/>
  <c r="M12" i="2"/>
  <c r="H12" i="2"/>
  <c r="I12" i="2" s="1"/>
  <c r="N11" i="2"/>
  <c r="O11" i="2" s="1"/>
  <c r="M11" i="2"/>
  <c r="H11" i="2"/>
  <c r="N10" i="2"/>
  <c r="O10" i="2" s="1"/>
  <c r="M10" i="2"/>
  <c r="I10" i="2"/>
  <c r="S10" i="2" s="1"/>
  <c r="H10" i="2"/>
  <c r="M9" i="2"/>
  <c r="N9" i="2" s="1"/>
  <c r="O9" i="2" s="1"/>
  <c r="H9" i="2"/>
  <c r="O8" i="2"/>
  <c r="N8" i="2"/>
  <c r="M8" i="2"/>
  <c r="H8" i="2"/>
  <c r="I8" i="2" s="1"/>
  <c r="S8" i="2" s="1"/>
  <c r="M7" i="2"/>
  <c r="N7" i="2" s="1"/>
  <c r="O7" i="2" s="1"/>
  <c r="I7" i="2"/>
  <c r="H7" i="2"/>
  <c r="N6" i="2"/>
  <c r="O6" i="2" s="1"/>
  <c r="M6" i="2"/>
  <c r="H6" i="2"/>
  <c r="I6" i="2" s="1"/>
  <c r="M5" i="2"/>
  <c r="N5" i="2" s="1"/>
  <c r="O5" i="2" s="1"/>
  <c r="H5" i="2"/>
  <c r="S4" i="2"/>
  <c r="N4" i="2"/>
  <c r="H4" i="2"/>
  <c r="I33" i="2" s="1"/>
  <c r="S33" i="2" s="1"/>
  <c r="M68" i="1"/>
  <c r="M67" i="1"/>
  <c r="M66" i="1"/>
  <c r="M65" i="1"/>
  <c r="M63" i="1"/>
  <c r="M62" i="1"/>
  <c r="M61" i="1"/>
  <c r="M59" i="1"/>
  <c r="M58" i="1"/>
  <c r="M57" i="1"/>
  <c r="M55" i="1"/>
  <c r="M54" i="1"/>
  <c r="M53" i="1"/>
  <c r="M51" i="1"/>
  <c r="M50" i="1"/>
  <c r="M49" i="1"/>
  <c r="M47" i="1"/>
  <c r="M46" i="1"/>
  <c r="M45" i="1"/>
  <c r="M43" i="1"/>
  <c r="M42" i="1"/>
  <c r="M41" i="1"/>
  <c r="M39" i="1"/>
  <c r="M38" i="1"/>
  <c r="M37" i="1"/>
  <c r="M35" i="1"/>
  <c r="M34" i="1"/>
  <c r="M33" i="1"/>
  <c r="M31" i="1"/>
  <c r="M30" i="1"/>
  <c r="M29" i="1"/>
  <c r="M27" i="1"/>
  <c r="M26" i="1"/>
  <c r="M25" i="1"/>
  <c r="M23" i="1"/>
  <c r="M22" i="1"/>
  <c r="M21" i="1"/>
  <c r="M19" i="1"/>
  <c r="M18" i="1"/>
  <c r="M17" i="1"/>
  <c r="M15" i="1"/>
  <c r="M14" i="1"/>
  <c r="M13" i="1"/>
  <c r="M11" i="1"/>
  <c r="M10" i="1"/>
  <c r="M9" i="1"/>
  <c r="M7" i="1"/>
  <c r="M6" i="1"/>
  <c r="M69" i="1"/>
  <c r="M64" i="1"/>
  <c r="M60" i="1"/>
  <c r="M56" i="1"/>
  <c r="M52" i="1"/>
  <c r="M48" i="1"/>
  <c r="M44" i="1"/>
  <c r="M40" i="1"/>
  <c r="M36" i="1"/>
  <c r="M32" i="1"/>
  <c r="M28" i="1"/>
  <c r="M24" i="1"/>
  <c r="M20" i="1"/>
  <c r="M16" i="1"/>
  <c r="M12" i="1"/>
  <c r="M8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R5" i="1"/>
  <c r="G6" i="1"/>
  <c r="G5" i="1"/>
  <c r="M5" i="1"/>
  <c r="R70" i="3" l="1"/>
  <c r="S12" i="2"/>
  <c r="S20" i="2"/>
  <c r="S28" i="2"/>
  <c r="S6" i="2"/>
  <c r="S7" i="2"/>
  <c r="S14" i="2"/>
  <c r="S15" i="2"/>
  <c r="S22" i="2"/>
  <c r="S23" i="2"/>
  <c r="S30" i="2"/>
  <c r="S31" i="2"/>
  <c r="S34" i="2"/>
  <c r="S36" i="2"/>
  <c r="S38" i="2"/>
  <c r="S40" i="2"/>
  <c r="S42" i="2"/>
  <c r="S44" i="2"/>
  <c r="S46" i="2"/>
  <c r="S48" i="2"/>
  <c r="S50" i="2"/>
  <c r="S52" i="2"/>
  <c r="S54" i="2"/>
  <c r="S56" i="2"/>
  <c r="S58" i="2"/>
  <c r="S60" i="2"/>
  <c r="S62" i="2"/>
  <c r="S64" i="2"/>
  <c r="S66" i="2"/>
  <c r="S68" i="2"/>
  <c r="I5" i="2"/>
  <c r="S5" i="2" s="1"/>
  <c r="I13" i="2"/>
  <c r="S13" i="2" s="1"/>
  <c r="I21" i="2"/>
  <c r="S21" i="2" s="1"/>
  <c r="I29" i="2"/>
  <c r="S29" i="2" s="1"/>
  <c r="I35" i="2"/>
  <c r="I37" i="2"/>
  <c r="I39" i="2"/>
  <c r="I41" i="2"/>
  <c r="I43" i="2"/>
  <c r="I45" i="2"/>
  <c r="I47" i="2"/>
  <c r="I49" i="2"/>
  <c r="I51" i="2"/>
  <c r="I53" i="2"/>
  <c r="I55" i="2"/>
  <c r="I57" i="2"/>
  <c r="I59" i="2"/>
  <c r="I61" i="2"/>
  <c r="I63" i="2"/>
  <c r="I65" i="2"/>
  <c r="I67" i="2"/>
  <c r="I11" i="2"/>
  <c r="S11" i="2" s="1"/>
  <c r="I19" i="2"/>
  <c r="S19" i="2" s="1"/>
  <c r="I27" i="2"/>
  <c r="S27" i="2" s="1"/>
  <c r="O35" i="2"/>
  <c r="O37" i="2"/>
  <c r="O39" i="2"/>
  <c r="O41" i="2"/>
  <c r="O43" i="2"/>
  <c r="O45" i="2"/>
  <c r="O47" i="2"/>
  <c r="O49" i="2"/>
  <c r="O51" i="2"/>
  <c r="O53" i="2"/>
  <c r="O55" i="2"/>
  <c r="O57" i="2"/>
  <c r="O59" i="2"/>
  <c r="O61" i="2"/>
  <c r="O63" i="2"/>
  <c r="O65" i="2"/>
  <c r="O67" i="2"/>
  <c r="I9" i="2"/>
  <c r="S9" i="2" s="1"/>
  <c r="I17" i="2"/>
  <c r="S17" i="2" s="1"/>
  <c r="I25" i="2"/>
  <c r="S25" i="2" s="1"/>
  <c r="H65" i="1"/>
  <c r="H11" i="1"/>
  <c r="H15" i="1"/>
  <c r="H27" i="1"/>
  <c r="H36" i="1"/>
  <c r="H43" i="1"/>
  <c r="H50" i="1"/>
  <c r="H58" i="1"/>
  <c r="H25" i="1"/>
  <c r="H31" i="1"/>
  <c r="H33" i="1"/>
  <c r="H35" i="1"/>
  <c r="H39" i="1"/>
  <c r="H45" i="1"/>
  <c r="H49" i="1"/>
  <c r="H53" i="1"/>
  <c r="H55" i="1"/>
  <c r="H63" i="1"/>
  <c r="H67" i="1"/>
  <c r="H69" i="1"/>
  <c r="H9" i="1"/>
  <c r="H13" i="1"/>
  <c r="H17" i="1"/>
  <c r="H22" i="1"/>
  <c r="H30" i="1"/>
  <c r="H41" i="1"/>
  <c r="H47" i="1"/>
  <c r="H52" i="1"/>
  <c r="H60" i="1"/>
  <c r="H7" i="1"/>
  <c r="H19" i="1"/>
  <c r="H64" i="1"/>
  <c r="N6" i="1"/>
  <c r="H20" i="1"/>
  <c r="H24" i="1"/>
  <c r="H26" i="1"/>
  <c r="H28" i="1"/>
  <c r="H32" i="1"/>
  <c r="H38" i="1"/>
  <c r="H40" i="1"/>
  <c r="H44" i="1"/>
  <c r="H54" i="1"/>
  <c r="H56" i="1"/>
  <c r="H62" i="1"/>
  <c r="H66" i="1"/>
  <c r="H68" i="1"/>
  <c r="H6" i="1"/>
  <c r="H8" i="1"/>
  <c r="H10" i="1"/>
  <c r="H12" i="1"/>
  <c r="H14" i="1"/>
  <c r="H16" i="1"/>
  <c r="H18" i="1"/>
  <c r="H21" i="1"/>
  <c r="H23" i="1"/>
  <c r="H29" i="1"/>
  <c r="H34" i="1"/>
  <c r="H37" i="1"/>
  <c r="H42" i="1"/>
  <c r="H46" i="1"/>
  <c r="H48" i="1"/>
  <c r="H51" i="1"/>
  <c r="H57" i="1"/>
  <c r="H59" i="1"/>
  <c r="H61" i="1"/>
  <c r="N7" i="1"/>
  <c r="R7" i="1" s="1"/>
  <c r="N9" i="1"/>
  <c r="R9" i="1" s="1"/>
  <c r="N11" i="1"/>
  <c r="N13" i="1"/>
  <c r="N15" i="1"/>
  <c r="N17" i="1"/>
  <c r="R17" i="1" s="1"/>
  <c r="N19" i="1"/>
  <c r="N21" i="1"/>
  <c r="N23" i="1"/>
  <c r="N25" i="1"/>
  <c r="R25" i="1" s="1"/>
  <c r="N27" i="1"/>
  <c r="R27" i="1" s="1"/>
  <c r="N29" i="1"/>
  <c r="N31" i="1"/>
  <c r="R31" i="1" s="1"/>
  <c r="N33" i="1"/>
  <c r="R33" i="1" s="1"/>
  <c r="N35" i="1"/>
  <c r="R35" i="1" s="1"/>
  <c r="N37" i="1"/>
  <c r="N39" i="1"/>
  <c r="N41" i="1"/>
  <c r="R41" i="1" s="1"/>
  <c r="N43" i="1"/>
  <c r="N45" i="1"/>
  <c r="N47" i="1"/>
  <c r="N49" i="1"/>
  <c r="R49" i="1" s="1"/>
  <c r="N51" i="1"/>
  <c r="N53" i="1"/>
  <c r="N55" i="1"/>
  <c r="R55" i="1" s="1"/>
  <c r="N57" i="1"/>
  <c r="N59" i="1"/>
  <c r="N61" i="1"/>
  <c r="N63" i="1"/>
  <c r="R63" i="1" s="1"/>
  <c r="N65" i="1"/>
  <c r="R65" i="1" s="1"/>
  <c r="N67" i="1"/>
  <c r="N69" i="1"/>
  <c r="N8" i="1"/>
  <c r="N10" i="1"/>
  <c r="N12" i="1"/>
  <c r="N14" i="1"/>
  <c r="N16" i="1"/>
  <c r="N18" i="1"/>
  <c r="N20" i="1"/>
  <c r="N22" i="1"/>
  <c r="N24" i="1"/>
  <c r="N26" i="1"/>
  <c r="N28" i="1"/>
  <c r="N30" i="1"/>
  <c r="R30" i="1" s="1"/>
  <c r="N32" i="1"/>
  <c r="N34" i="1"/>
  <c r="N36" i="1"/>
  <c r="N38" i="1"/>
  <c r="N40" i="1"/>
  <c r="N42" i="1"/>
  <c r="N44" i="1"/>
  <c r="N46" i="1"/>
  <c r="N48" i="1"/>
  <c r="N50" i="1"/>
  <c r="R50" i="1" s="1"/>
  <c r="N52" i="1"/>
  <c r="R52" i="1" s="1"/>
  <c r="N54" i="1"/>
  <c r="N56" i="1"/>
  <c r="N58" i="1"/>
  <c r="N60" i="1"/>
  <c r="N62" i="1"/>
  <c r="N64" i="1"/>
  <c r="N66" i="1"/>
  <c r="N68" i="1"/>
  <c r="R37" i="1" l="1"/>
  <c r="R21" i="1"/>
  <c r="R54" i="1"/>
  <c r="R6" i="1"/>
  <c r="R36" i="1"/>
  <c r="R67" i="1"/>
  <c r="R43" i="1"/>
  <c r="R11" i="1"/>
  <c r="R46" i="1"/>
  <c r="R29" i="1"/>
  <c r="R62" i="1"/>
  <c r="S63" i="2"/>
  <c r="S55" i="2"/>
  <c r="S47" i="2"/>
  <c r="S39" i="2"/>
  <c r="S61" i="2"/>
  <c r="S53" i="2"/>
  <c r="S45" i="2"/>
  <c r="S37" i="2"/>
  <c r="S67" i="2"/>
  <c r="S59" i="2"/>
  <c r="S51" i="2"/>
  <c r="S43" i="2"/>
  <c r="S35" i="2"/>
  <c r="S69" i="2" s="1"/>
  <c r="S65" i="2"/>
  <c r="S57" i="2"/>
  <c r="S49" i="2"/>
  <c r="S41" i="2"/>
  <c r="R58" i="1"/>
  <c r="R15" i="1"/>
  <c r="R64" i="1"/>
  <c r="R22" i="1"/>
  <c r="R69" i="1"/>
  <c r="R53" i="1"/>
  <c r="R45" i="1"/>
  <c r="R13" i="1"/>
  <c r="R60" i="1"/>
  <c r="R47" i="1"/>
  <c r="R39" i="1"/>
  <c r="R19" i="1"/>
  <c r="R40" i="1"/>
  <c r="R32" i="1"/>
  <c r="R26" i="1"/>
  <c r="R20" i="1"/>
  <c r="R59" i="1"/>
  <c r="R51" i="1"/>
  <c r="R16" i="1"/>
  <c r="R12" i="1"/>
  <c r="R8" i="1"/>
  <c r="R68" i="1"/>
  <c r="R61" i="1"/>
  <c r="R57" i="1"/>
  <c r="R48" i="1"/>
  <c r="R42" i="1"/>
  <c r="R34" i="1"/>
  <c r="R23" i="1"/>
  <c r="R18" i="1"/>
  <c r="R14" i="1"/>
  <c r="R10" i="1"/>
  <c r="R66" i="1"/>
  <c r="R56" i="1"/>
  <c r="R44" i="1"/>
  <c r="R38" i="1"/>
  <c r="R28" i="1"/>
  <c r="R24" i="1"/>
  <c r="R70" i="1" l="1"/>
</calcChain>
</file>

<file path=xl/sharedStrings.xml><?xml version="1.0" encoding="utf-8"?>
<sst xmlns="http://schemas.openxmlformats.org/spreadsheetml/2006/main" count="645" uniqueCount="180">
  <si>
    <t>Alumno</t>
  </si>
  <si>
    <t>Puntaje</t>
  </si>
  <si>
    <t>Iván</t>
  </si>
  <si>
    <t>Alejandro</t>
  </si>
  <si>
    <t>López</t>
  </si>
  <si>
    <t>Martínez</t>
  </si>
  <si>
    <t>Pérez</t>
  </si>
  <si>
    <t>David</t>
  </si>
  <si>
    <t>Rosas</t>
  </si>
  <si>
    <t>Ruíz</t>
  </si>
  <si>
    <t>Sánchez</t>
  </si>
  <si>
    <t>Vargas</t>
  </si>
  <si>
    <t>Bautista</t>
  </si>
  <si>
    <t>Cano</t>
  </si>
  <si>
    <t>García</t>
  </si>
  <si>
    <t>Hernández</t>
  </si>
  <si>
    <t>Ramirez</t>
  </si>
  <si>
    <t>Morales</t>
  </si>
  <si>
    <t>Miguel Ángel</t>
  </si>
  <si>
    <t>Acevedo</t>
  </si>
  <si>
    <t>Aceves</t>
  </si>
  <si>
    <t>Aguirre</t>
  </si>
  <si>
    <t>Altamirano</t>
  </si>
  <si>
    <t>Alma Linda</t>
  </si>
  <si>
    <t>Alvarado</t>
  </si>
  <si>
    <t>Álvarez</t>
  </si>
  <si>
    <t>Hugo</t>
  </si>
  <si>
    <t>Amador</t>
  </si>
  <si>
    <t>Arcos</t>
  </si>
  <si>
    <t>Baz</t>
  </si>
  <si>
    <t>Briseño</t>
  </si>
  <si>
    <t>Montzerrat</t>
  </si>
  <si>
    <t>Calva</t>
  </si>
  <si>
    <t>Carrisoza</t>
  </si>
  <si>
    <t>Yahir Abraham</t>
  </si>
  <si>
    <t>Castillo</t>
  </si>
  <si>
    <t>Chávez</t>
  </si>
  <si>
    <t>Cortés</t>
  </si>
  <si>
    <t>Cruzaley</t>
  </si>
  <si>
    <t>Zihanya Dafne</t>
  </si>
  <si>
    <t>Del Prado</t>
  </si>
  <si>
    <t>Domínguez</t>
  </si>
  <si>
    <t>Escobar</t>
  </si>
  <si>
    <t>Blanca Estela</t>
  </si>
  <si>
    <t>Garza</t>
  </si>
  <si>
    <t>Ángel Arturo</t>
  </si>
  <si>
    <t>Leboreiro</t>
  </si>
  <si>
    <t>León</t>
  </si>
  <si>
    <t>Obdulia Itzel</t>
  </si>
  <si>
    <t>Cintia</t>
  </si>
  <si>
    <t>Maya</t>
  </si>
  <si>
    <t>Medina</t>
  </si>
  <si>
    <t>Jorge Luis</t>
  </si>
  <si>
    <t>Mendiola</t>
  </si>
  <si>
    <t>Miranda</t>
  </si>
  <si>
    <t>Moreno</t>
  </si>
  <si>
    <t>Muñíz</t>
  </si>
  <si>
    <t>Blanca Alejandra</t>
  </si>
  <si>
    <t>Ontiveros</t>
  </si>
  <si>
    <t>Pablo</t>
  </si>
  <si>
    <t>Reyna</t>
  </si>
  <si>
    <t>Rivera</t>
  </si>
  <si>
    <t>Felipe</t>
  </si>
  <si>
    <t>Rosales</t>
  </si>
  <si>
    <t>Juan Carlos</t>
  </si>
  <si>
    <t>Sarmiento</t>
  </si>
  <si>
    <t>Saucedo</t>
  </si>
  <si>
    <t>Terán</t>
  </si>
  <si>
    <t>Estefanía Dafne</t>
  </si>
  <si>
    <t>Tovar</t>
  </si>
  <si>
    <t>Terejo</t>
  </si>
  <si>
    <t>Trocino</t>
  </si>
  <si>
    <t>Villa</t>
  </si>
  <si>
    <t>Erik</t>
  </si>
  <si>
    <t>Juan Alberto</t>
  </si>
  <si>
    <t>Axel Alejandro</t>
  </si>
  <si>
    <t>Juan Manuel</t>
  </si>
  <si>
    <t>Trejo</t>
  </si>
  <si>
    <t>Carlos Alberto</t>
  </si>
  <si>
    <t>Tlalli Yolotzin</t>
  </si>
  <si>
    <t>Sereno</t>
  </si>
  <si>
    <t>Néstor Daniel</t>
  </si>
  <si>
    <t>Renata</t>
  </si>
  <si>
    <t>Ana Viridiana</t>
  </si>
  <si>
    <t>Alberto</t>
  </si>
  <si>
    <t>Karla Elvira</t>
  </si>
  <si>
    <t>Isis Mariana</t>
  </si>
  <si>
    <t>Jesús David</t>
  </si>
  <si>
    <t>Valeria</t>
  </si>
  <si>
    <t>Fernando</t>
  </si>
  <si>
    <t>Adrián Eduardo</t>
  </si>
  <si>
    <t>Diego</t>
  </si>
  <si>
    <t>Brenda Areli</t>
  </si>
  <si>
    <t>Kristian Michel</t>
  </si>
  <si>
    <t>Cristina</t>
  </si>
  <si>
    <t>Laura Belem</t>
  </si>
  <si>
    <t>Carolina</t>
  </si>
  <si>
    <t>Andrea Betzayda</t>
  </si>
  <si>
    <t>Mariana</t>
  </si>
  <si>
    <t>Anyelli Gabriela</t>
  </si>
  <si>
    <t>María José</t>
  </si>
  <si>
    <t>Alexa Rosalía</t>
  </si>
  <si>
    <t>Luis Raul</t>
  </si>
  <si>
    <t>Enrique Isaac</t>
  </si>
  <si>
    <t>Michel Norberto</t>
  </si>
  <si>
    <t>Misael</t>
  </si>
  <si>
    <t>Alma Montserrat</t>
  </si>
  <si>
    <t>Ana Laura</t>
  </si>
  <si>
    <t>Miriam Alejandra</t>
  </si>
  <si>
    <t>Berenice</t>
  </si>
  <si>
    <t>Oscar</t>
  </si>
  <si>
    <t>Salvador</t>
  </si>
  <si>
    <t>Karla Beatriz</t>
  </si>
  <si>
    <t>Natalia</t>
  </si>
  <si>
    <t>Xochitl Aidee</t>
  </si>
  <si>
    <t>Viridiana</t>
  </si>
  <si>
    <t>Andrea Daniela</t>
  </si>
  <si>
    <t>Erika Betzabé</t>
  </si>
  <si>
    <t>César Elias</t>
  </si>
  <si>
    <t>Gráficas</t>
  </si>
  <si>
    <t>Parcial 1</t>
  </si>
  <si>
    <t>Parcial 2</t>
  </si>
  <si>
    <t>T Normal</t>
  </si>
  <si>
    <t>Parcial 3</t>
  </si>
  <si>
    <t>Asistencia</t>
  </si>
  <si>
    <t xml:space="preserve"> </t>
  </si>
  <si>
    <t>ACTAS</t>
  </si>
  <si>
    <t>NP</t>
  </si>
  <si>
    <t>r</t>
  </si>
  <si>
    <t>Estadística I</t>
  </si>
  <si>
    <t>Total tareas 
20%</t>
  </si>
  <si>
    <t>Total parcial 
65%</t>
  </si>
  <si>
    <t>Virrueta</t>
  </si>
  <si>
    <t>Reyes</t>
  </si>
  <si>
    <t>Ocariz</t>
  </si>
  <si>
    <t>Ruiz</t>
  </si>
  <si>
    <t>Monroy</t>
  </si>
  <si>
    <t>Ponce de León</t>
  </si>
  <si>
    <t>Beltrán</t>
  </si>
  <si>
    <t>Barajas</t>
  </si>
  <si>
    <t>Frías</t>
  </si>
  <si>
    <t>Gutiérrez</t>
  </si>
  <si>
    <t>Sampedro</t>
  </si>
  <si>
    <t>Flores</t>
  </si>
  <si>
    <t>Ramírez</t>
  </si>
  <si>
    <t>Soler</t>
  </si>
  <si>
    <t>Valdez</t>
  </si>
  <si>
    <t>González</t>
  </si>
  <si>
    <t>Mercado</t>
  </si>
  <si>
    <t>Bravo</t>
  </si>
  <si>
    <t>Colín</t>
  </si>
  <si>
    <t>Téllez</t>
  </si>
  <si>
    <t>Gaspar</t>
  </si>
  <si>
    <t>Zúñiga</t>
  </si>
  <si>
    <t>Ortiz</t>
  </si>
  <si>
    <t>Zanavia</t>
  </si>
  <si>
    <t>Romero</t>
  </si>
  <si>
    <t>Azcárate</t>
  </si>
  <si>
    <t>Tlachi</t>
  </si>
  <si>
    <t>Montiel</t>
  </si>
  <si>
    <t>Anaya</t>
  </si>
  <si>
    <t>Nabaiza</t>
  </si>
  <si>
    <t>Segura</t>
  </si>
  <si>
    <t>Escobedo</t>
  </si>
  <si>
    <t>Estrada</t>
  </si>
  <si>
    <t>Enriquez</t>
  </si>
  <si>
    <t>Garduño</t>
  </si>
  <si>
    <t>Celis</t>
  </si>
  <si>
    <t>Berriel</t>
  </si>
  <si>
    <t>Montes</t>
  </si>
  <si>
    <t>Benitez</t>
  </si>
  <si>
    <t>Díaz</t>
  </si>
  <si>
    <t>Domíguez</t>
  </si>
  <si>
    <t>Castellanos</t>
  </si>
  <si>
    <t>Datos, Caja</t>
  </si>
  <si>
    <t>Valores totales reales</t>
  </si>
  <si>
    <t>Partitcip</t>
  </si>
  <si>
    <t>ACTAS
erróneas</t>
  </si>
  <si>
    <t>ACTAS
DEFINITIVAS</t>
  </si>
  <si>
    <t>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</si>
</sst>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0" tint="-0.34998626667073579"/>
      <name val="Arial Narrow"/>
      <family val="2"/>
    </font>
    <font>
      <b/>
      <sz val="9"/>
      <color theme="0" tint="-0.34998626667073579"/>
      <name val="Arial Narrow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textRotation="90"/>
    </xf>
    <xf numFmtId="0" fontId="1" fillId="0" borderId="0" xfId="0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textRotation="90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textRotation="90"/>
    </xf>
    <xf numFmtId="0" fontId="3" fillId="0" borderId="0" xfId="0" applyFont="1" applyAlignment="1">
      <alignment horizontal="left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5" fillId="0" borderId="0" xfId="0" applyFont="1" applyAlignment="1">
      <alignment horizontal="center" vertical="center" textRotation="90" wrapText="1"/>
    </xf>
    <xf numFmtId="0" fontId="6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textRotation="90"/>
    </xf>
    <xf numFmtId="164" fontId="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534232</xdr:colOff>
      <xdr:row>1</xdr:row>
      <xdr:rowOff>140805</xdr:rowOff>
    </xdr:from>
    <xdr:to>
      <xdr:col>28</xdr:col>
      <xdr:colOff>455543</xdr:colOff>
      <xdr:row>11</xdr:row>
      <xdr:rowOff>65433</xdr:rowOff>
    </xdr:to>
    <xdr:pic>
      <xdr:nvPicPr>
        <xdr:cNvPr id="2" name="1 Imagen" descr="http://kimages.imikimi.com/image/8DEP-12p.gif?height=400&amp;scale=max&amp;width=400"/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0232" y="306457"/>
          <a:ext cx="2969311" cy="2194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534232</xdr:colOff>
      <xdr:row>1</xdr:row>
      <xdr:rowOff>140805</xdr:rowOff>
    </xdr:from>
    <xdr:to>
      <xdr:col>28</xdr:col>
      <xdr:colOff>455543</xdr:colOff>
      <xdr:row>11</xdr:row>
      <xdr:rowOff>65433</xdr:rowOff>
    </xdr:to>
    <xdr:pic>
      <xdr:nvPicPr>
        <xdr:cNvPr id="2" name="1 Imagen" descr="http://kimages.imikimi.com/image/8DEP-12p.gif?height=400&amp;scale=max&amp;width=400"/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0582" y="312255"/>
          <a:ext cx="2969311" cy="2134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70"/>
  <sheetViews>
    <sheetView topLeftCell="A52" zoomScale="115" zoomScaleNormal="115" workbookViewId="0">
      <selection activeCell="A52" sqref="A1:XFD1048576"/>
    </sheetView>
  </sheetViews>
  <sheetFormatPr baseColWidth="10" defaultRowHeight="13.5" x14ac:dyDescent="0.25"/>
  <cols>
    <col min="1" max="1" width="2.7109375" style="14" customWidth="1"/>
    <col min="2" max="2" width="21.85546875" style="14" customWidth="1"/>
    <col min="3" max="5" width="3.28515625" style="16" customWidth="1"/>
    <col min="6" max="6" width="4.42578125" style="16" bestFit="1" customWidth="1"/>
    <col min="7" max="7" width="3.28515625" style="16" customWidth="1"/>
    <col min="8" max="8" width="7" style="27" customWidth="1"/>
    <col min="9" max="9" width="1.5703125" style="16" customWidth="1"/>
    <col min="10" max="10" width="5.28515625" style="16" customWidth="1"/>
    <col min="11" max="11" width="4.85546875" style="16" customWidth="1"/>
    <col min="12" max="12" width="4.5703125" style="16" customWidth="1"/>
    <col min="13" max="13" width="5.5703125" style="16" bestFit="1" customWidth="1"/>
    <col min="14" max="14" width="6.28515625" style="27" customWidth="1"/>
    <col min="15" max="15" width="1.85546875" style="16" customWidth="1"/>
    <col min="16" max="16" width="4.85546875" style="27" bestFit="1" customWidth="1"/>
    <col min="17" max="17" width="3.28515625" style="16" customWidth="1"/>
    <col min="18" max="18" width="6.28515625" style="16" customWidth="1"/>
    <col min="19" max="19" width="1.42578125" style="16" customWidth="1"/>
    <col min="20" max="20" width="5.42578125" style="17" customWidth="1"/>
    <col min="21" max="21" width="6.28515625" style="18" customWidth="1"/>
    <col min="22" max="22" width="3.85546875" style="19" customWidth="1"/>
    <col min="23" max="16384" width="11.42578125" style="19"/>
  </cols>
  <sheetData>
    <row r="2" spans="1:25" x14ac:dyDescent="0.25">
      <c r="C2" s="15"/>
      <c r="E2" s="15"/>
      <c r="F2" s="15"/>
      <c r="G2" s="15"/>
      <c r="H2" s="15"/>
      <c r="I2" s="15"/>
      <c r="L2" s="15"/>
      <c r="M2" s="15"/>
      <c r="N2" s="15"/>
      <c r="O2" s="15"/>
      <c r="P2" s="15"/>
      <c r="Q2" s="15"/>
      <c r="R2" s="15"/>
      <c r="S2" s="15"/>
    </row>
    <row r="3" spans="1:25" ht="52.5" x14ac:dyDescent="0.25">
      <c r="A3" s="20"/>
      <c r="B3" s="20" t="s">
        <v>129</v>
      </c>
      <c r="C3" s="21" t="s">
        <v>174</v>
      </c>
      <c r="D3" s="21" t="s">
        <v>119</v>
      </c>
      <c r="E3" s="21" t="s">
        <v>128</v>
      </c>
      <c r="F3" s="21" t="s">
        <v>122</v>
      </c>
      <c r="G3" s="21"/>
      <c r="H3" s="22" t="s">
        <v>130</v>
      </c>
      <c r="I3" s="21"/>
      <c r="J3" s="21" t="s">
        <v>120</v>
      </c>
      <c r="K3" s="21" t="s">
        <v>121</v>
      </c>
      <c r="L3" s="21" t="s">
        <v>123</v>
      </c>
      <c r="M3" s="21"/>
      <c r="N3" s="22" t="s">
        <v>131</v>
      </c>
      <c r="O3" s="21"/>
      <c r="P3" s="21" t="s">
        <v>124</v>
      </c>
      <c r="Q3" s="21" t="s">
        <v>176</v>
      </c>
      <c r="R3" s="21"/>
      <c r="S3" s="21"/>
      <c r="T3" s="23" t="s">
        <v>178</v>
      </c>
      <c r="U3" s="24" t="s">
        <v>177</v>
      </c>
      <c r="W3" s="25"/>
    </row>
    <row r="4" spans="1:25" x14ac:dyDescent="0.25">
      <c r="A4" s="20"/>
      <c r="B4" s="26" t="s">
        <v>175</v>
      </c>
      <c r="C4" s="27">
        <v>14</v>
      </c>
      <c r="D4" s="27">
        <v>3</v>
      </c>
      <c r="E4" s="27">
        <v>10</v>
      </c>
      <c r="F4" s="27">
        <v>9</v>
      </c>
      <c r="G4" s="27">
        <f>SUM(C4:F4)</f>
        <v>36</v>
      </c>
      <c r="H4" s="28">
        <v>0.2</v>
      </c>
      <c r="I4" s="28"/>
      <c r="J4" s="27">
        <v>32</v>
      </c>
      <c r="K4" s="27">
        <v>30</v>
      </c>
      <c r="L4" s="27">
        <v>16</v>
      </c>
      <c r="M4" s="27">
        <f>SUM(J4:L4)</f>
        <v>78</v>
      </c>
      <c r="N4" s="28">
        <v>0.65</v>
      </c>
      <c r="O4" s="27"/>
      <c r="P4" s="28">
        <v>0.15</v>
      </c>
      <c r="Q4" s="27"/>
      <c r="R4" s="28">
        <f>H4+N4+P4</f>
        <v>1</v>
      </c>
      <c r="S4" s="21"/>
      <c r="T4" s="15"/>
      <c r="U4" s="29"/>
    </row>
    <row r="5" spans="1:25" x14ac:dyDescent="0.25">
      <c r="A5" s="20"/>
      <c r="B5" s="20" t="s">
        <v>0</v>
      </c>
      <c r="C5" s="27">
        <v>14</v>
      </c>
      <c r="D5" s="27" t="s">
        <v>125</v>
      </c>
      <c r="E5" s="27">
        <v>10</v>
      </c>
      <c r="F5" s="27">
        <v>9</v>
      </c>
      <c r="G5" s="27">
        <f>SUM(C5:F5)</f>
        <v>33</v>
      </c>
      <c r="H5" s="28">
        <v>0.2</v>
      </c>
      <c r="I5" s="28"/>
      <c r="J5" s="27">
        <v>28</v>
      </c>
      <c r="K5" s="27">
        <v>23</v>
      </c>
      <c r="L5" s="27">
        <v>13</v>
      </c>
      <c r="M5" s="27">
        <f>SUM(J5:L5)</f>
        <v>64</v>
      </c>
      <c r="N5" s="28">
        <v>0.65</v>
      </c>
      <c r="O5" s="27"/>
      <c r="P5" s="28">
        <v>0.15</v>
      </c>
      <c r="Q5" s="27"/>
      <c r="R5" s="28">
        <f>H5+N5+P5</f>
        <v>1</v>
      </c>
      <c r="S5" s="27"/>
    </row>
    <row r="6" spans="1:25" x14ac:dyDescent="0.25">
      <c r="A6" s="14">
        <v>1</v>
      </c>
      <c r="B6" s="14" t="str">
        <f>W6&amp;" "&amp;X6&amp;" "&amp;Y6</f>
        <v>Acevedo Virrueta César Elias</v>
      </c>
      <c r="C6" s="16">
        <v>8</v>
      </c>
      <c r="E6" s="16">
        <v>3</v>
      </c>
      <c r="G6" s="16">
        <f>SUM(C6:F6)</f>
        <v>11</v>
      </c>
      <c r="H6" s="30">
        <f>((G6*$H$5)/$G$5)*100</f>
        <v>6.666666666666667</v>
      </c>
      <c r="I6" s="31"/>
      <c r="J6" s="16">
        <v>30</v>
      </c>
      <c r="K6" s="16">
        <v>8.5</v>
      </c>
      <c r="L6" s="16">
        <v>11</v>
      </c>
      <c r="M6" s="16">
        <f>SUM(J6:L6)</f>
        <v>49.5</v>
      </c>
      <c r="N6" s="30">
        <f>((M6*$N$5)/$M$5)*100</f>
        <v>50.273437500000007</v>
      </c>
      <c r="P6" s="27">
        <v>15</v>
      </c>
      <c r="R6" s="31">
        <f>(H6+N6+P6)/10</f>
        <v>7.194010416666667</v>
      </c>
      <c r="T6" s="17">
        <v>8</v>
      </c>
      <c r="U6" s="18">
        <v>8</v>
      </c>
      <c r="W6" s="14" t="s">
        <v>19</v>
      </c>
      <c r="X6" s="14" t="s">
        <v>132</v>
      </c>
      <c r="Y6" s="14" t="s">
        <v>118</v>
      </c>
    </row>
    <row r="7" spans="1:25" x14ac:dyDescent="0.25">
      <c r="A7" s="14">
        <v>2</v>
      </c>
      <c r="B7" s="14" t="str">
        <f t="shared" ref="B7:B69" si="0">W7&amp;" "&amp;X7&amp;" "&amp;Y7</f>
        <v>Aceves Reyes Erika Betzabé</v>
      </c>
      <c r="C7" s="16">
        <v>11</v>
      </c>
      <c r="D7" s="16">
        <v>2</v>
      </c>
      <c r="E7" s="16">
        <v>6</v>
      </c>
      <c r="F7" s="16">
        <v>0.5</v>
      </c>
      <c r="G7" s="16">
        <f t="shared" ref="G7:G69" si="1">SUM(C7:F7)</f>
        <v>19.5</v>
      </c>
      <c r="H7" s="30">
        <f t="shared" ref="H7:H69" si="2">((G7*$H$5)/$G$5)*100</f>
        <v>11.81818181818182</v>
      </c>
      <c r="J7" s="16">
        <v>16</v>
      </c>
      <c r="K7" s="16">
        <v>6.5</v>
      </c>
      <c r="L7" s="16">
        <v>0.5</v>
      </c>
      <c r="M7" s="16">
        <f t="shared" ref="M7:M69" si="3">SUM(J7:L7)</f>
        <v>23</v>
      </c>
      <c r="N7" s="30">
        <f t="shared" ref="N7:N69" si="4">((M7*$N$5)/$M$5)*100</f>
        <v>23.359375</v>
      </c>
      <c r="P7" s="27">
        <v>15</v>
      </c>
      <c r="R7" s="31">
        <f t="shared" ref="R7:R69" si="5">(H7+N7+P7)/10</f>
        <v>5.0177556818181817</v>
      </c>
      <c r="T7" s="17" t="s">
        <v>127</v>
      </c>
      <c r="U7" s="18">
        <v>6</v>
      </c>
      <c r="W7" s="14" t="s">
        <v>20</v>
      </c>
      <c r="X7" s="14" t="s">
        <v>133</v>
      </c>
      <c r="Y7" s="14" t="s">
        <v>117</v>
      </c>
    </row>
    <row r="8" spans="1:25" x14ac:dyDescent="0.25">
      <c r="A8" s="14">
        <v>3</v>
      </c>
      <c r="B8" s="14" t="str">
        <f t="shared" si="0"/>
        <v>Aguirre Ocariz Andrea Daniela</v>
      </c>
      <c r="C8" s="16">
        <v>11</v>
      </c>
      <c r="E8" s="16">
        <v>5</v>
      </c>
      <c r="F8" s="16">
        <v>6</v>
      </c>
      <c r="G8" s="16">
        <f t="shared" si="1"/>
        <v>22</v>
      </c>
      <c r="H8" s="30">
        <f t="shared" si="2"/>
        <v>13.333333333333334</v>
      </c>
      <c r="J8" s="16">
        <v>27</v>
      </c>
      <c r="K8" s="16">
        <v>5.5</v>
      </c>
      <c r="L8" s="16">
        <v>7.5</v>
      </c>
      <c r="M8" s="16">
        <f t="shared" si="3"/>
        <v>40</v>
      </c>
      <c r="N8" s="30">
        <f t="shared" si="4"/>
        <v>40.625</v>
      </c>
      <c r="P8" s="27">
        <v>15</v>
      </c>
      <c r="R8" s="31">
        <f t="shared" si="5"/>
        <v>6.8958333333333339</v>
      </c>
      <c r="T8" s="17">
        <v>7</v>
      </c>
      <c r="U8" s="18">
        <v>8</v>
      </c>
      <c r="W8" s="14" t="s">
        <v>21</v>
      </c>
      <c r="X8" s="14" t="s">
        <v>134</v>
      </c>
      <c r="Y8" s="14" t="s">
        <v>116</v>
      </c>
    </row>
    <row r="9" spans="1:25" x14ac:dyDescent="0.25">
      <c r="A9" s="14">
        <v>4</v>
      </c>
      <c r="B9" s="14" t="str">
        <f t="shared" si="0"/>
        <v>Altamirano Ruiz Alma Linda</v>
      </c>
      <c r="C9" s="16">
        <v>13</v>
      </c>
      <c r="D9" s="16">
        <v>2</v>
      </c>
      <c r="E9" s="16">
        <v>5</v>
      </c>
      <c r="F9" s="16">
        <v>6</v>
      </c>
      <c r="G9" s="16">
        <f t="shared" si="1"/>
        <v>26</v>
      </c>
      <c r="H9" s="30">
        <f t="shared" si="2"/>
        <v>15.75757575757576</v>
      </c>
      <c r="J9" s="16">
        <v>27</v>
      </c>
      <c r="K9" s="16">
        <v>4</v>
      </c>
      <c r="L9" s="16">
        <v>7.5</v>
      </c>
      <c r="M9" s="16">
        <f t="shared" si="3"/>
        <v>38.5</v>
      </c>
      <c r="N9" s="30">
        <f t="shared" si="4"/>
        <v>39.1015625</v>
      </c>
      <c r="P9" s="27">
        <v>15</v>
      </c>
      <c r="R9" s="31">
        <f t="shared" si="5"/>
        <v>6.9859138257575752</v>
      </c>
      <c r="T9" s="17">
        <v>7</v>
      </c>
      <c r="U9" s="18">
        <v>8</v>
      </c>
      <c r="W9" s="14" t="s">
        <v>22</v>
      </c>
      <c r="X9" s="14" t="s">
        <v>135</v>
      </c>
      <c r="Y9" s="14" t="s">
        <v>23</v>
      </c>
    </row>
    <row r="10" spans="1:25" x14ac:dyDescent="0.25">
      <c r="A10" s="14">
        <v>5</v>
      </c>
      <c r="B10" s="14" t="str">
        <f t="shared" si="0"/>
        <v>Alvarado Hernández Viridiana</v>
      </c>
      <c r="C10" s="16">
        <v>7</v>
      </c>
      <c r="D10" s="16">
        <v>2</v>
      </c>
      <c r="E10" s="16">
        <v>3</v>
      </c>
      <c r="F10" s="16">
        <v>3</v>
      </c>
      <c r="G10" s="16">
        <f t="shared" si="1"/>
        <v>15</v>
      </c>
      <c r="H10" s="30">
        <f t="shared" si="2"/>
        <v>9.0909090909090917</v>
      </c>
      <c r="J10" s="16">
        <v>19</v>
      </c>
      <c r="K10" s="16">
        <v>7.5</v>
      </c>
      <c r="L10" s="16">
        <v>7.5</v>
      </c>
      <c r="M10" s="16">
        <f t="shared" si="3"/>
        <v>34</v>
      </c>
      <c r="N10" s="30">
        <f t="shared" si="4"/>
        <v>34.53125</v>
      </c>
      <c r="P10" s="27">
        <v>15</v>
      </c>
      <c r="R10" s="31">
        <f t="shared" si="5"/>
        <v>5.8622159090909092</v>
      </c>
      <c r="T10" s="17">
        <v>6</v>
      </c>
      <c r="U10" s="18">
        <v>6</v>
      </c>
      <c r="W10" s="14" t="s">
        <v>24</v>
      </c>
      <c r="X10" s="14" t="s">
        <v>15</v>
      </c>
      <c r="Y10" s="14" t="s">
        <v>115</v>
      </c>
    </row>
    <row r="11" spans="1:25" x14ac:dyDescent="0.25">
      <c r="A11" s="14">
        <v>6</v>
      </c>
      <c r="B11" s="14" t="str">
        <f t="shared" si="0"/>
        <v>Álvarez López Xochitl Aidee</v>
      </c>
      <c r="C11" s="16">
        <v>3</v>
      </c>
      <c r="D11" s="16" t="s">
        <v>125</v>
      </c>
      <c r="G11" s="16">
        <f t="shared" si="1"/>
        <v>3</v>
      </c>
      <c r="H11" s="30">
        <f t="shared" si="2"/>
        <v>1.8181818181818183</v>
      </c>
      <c r="J11" s="16">
        <v>15</v>
      </c>
      <c r="K11" s="16">
        <v>11</v>
      </c>
      <c r="L11" s="16">
        <v>5</v>
      </c>
      <c r="M11" s="16">
        <f t="shared" si="3"/>
        <v>31</v>
      </c>
      <c r="N11" s="30">
        <f t="shared" si="4"/>
        <v>31.484375000000004</v>
      </c>
      <c r="P11" s="27">
        <v>15</v>
      </c>
      <c r="R11" s="31">
        <f t="shared" si="5"/>
        <v>4.8302556818181817</v>
      </c>
      <c r="T11" s="17" t="s">
        <v>127</v>
      </c>
      <c r="U11" s="18" t="s">
        <v>127</v>
      </c>
      <c r="W11" s="14" t="s">
        <v>25</v>
      </c>
      <c r="X11" s="14" t="s">
        <v>4</v>
      </c>
      <c r="Y11" s="14" t="s">
        <v>114</v>
      </c>
    </row>
    <row r="12" spans="1:25" x14ac:dyDescent="0.25">
      <c r="A12" s="14">
        <v>7</v>
      </c>
      <c r="B12" s="14" t="str">
        <f t="shared" si="0"/>
        <v>Álvarez Monroy Hugo</v>
      </c>
      <c r="C12" s="16">
        <v>12</v>
      </c>
      <c r="D12" s="16">
        <v>1</v>
      </c>
      <c r="G12" s="16">
        <f t="shared" si="1"/>
        <v>13</v>
      </c>
      <c r="H12" s="30">
        <f t="shared" si="2"/>
        <v>7.8787878787878798</v>
      </c>
      <c r="K12" s="16">
        <v>6</v>
      </c>
      <c r="L12" s="16">
        <v>0.5</v>
      </c>
      <c r="M12" s="16">
        <f t="shared" si="3"/>
        <v>6.5</v>
      </c>
      <c r="N12" s="30">
        <f t="shared" si="4"/>
        <v>6.6015625000000009</v>
      </c>
      <c r="P12" s="27">
        <v>15</v>
      </c>
      <c r="R12" s="31">
        <f t="shared" si="5"/>
        <v>2.9480350378787881</v>
      </c>
      <c r="T12" s="17" t="s">
        <v>127</v>
      </c>
      <c r="U12" s="18" t="s">
        <v>127</v>
      </c>
      <c r="W12" s="14" t="s">
        <v>25</v>
      </c>
      <c r="X12" s="14" t="s">
        <v>136</v>
      </c>
      <c r="Y12" s="14" t="s">
        <v>26</v>
      </c>
    </row>
    <row r="13" spans="1:25" x14ac:dyDescent="0.25">
      <c r="A13" s="14">
        <v>8</v>
      </c>
      <c r="B13" s="14" t="str">
        <f t="shared" si="0"/>
        <v>Amador Ponce de León Natalia</v>
      </c>
      <c r="G13" s="16">
        <f t="shared" si="1"/>
        <v>0</v>
      </c>
      <c r="H13" s="30">
        <f t="shared" si="2"/>
        <v>0</v>
      </c>
      <c r="L13" s="16" t="s">
        <v>125</v>
      </c>
      <c r="M13" s="16">
        <f t="shared" si="3"/>
        <v>0</v>
      </c>
      <c r="N13" s="30">
        <f t="shared" si="4"/>
        <v>0</v>
      </c>
      <c r="P13" s="27">
        <v>15</v>
      </c>
      <c r="R13" s="31">
        <f t="shared" si="5"/>
        <v>1.5</v>
      </c>
      <c r="T13" s="17" t="s">
        <v>127</v>
      </c>
      <c r="U13" s="18" t="s">
        <v>127</v>
      </c>
      <c r="W13" s="14" t="s">
        <v>27</v>
      </c>
      <c r="X13" s="14" t="s">
        <v>137</v>
      </c>
      <c r="Y13" s="14" t="s">
        <v>113</v>
      </c>
    </row>
    <row r="14" spans="1:25" x14ac:dyDescent="0.25">
      <c r="A14" s="14">
        <v>9</v>
      </c>
      <c r="B14" s="14" t="str">
        <f t="shared" si="0"/>
        <v>Arcos Castillo Karla Beatriz</v>
      </c>
      <c r="C14" s="16">
        <v>14</v>
      </c>
      <c r="D14" s="16">
        <v>3</v>
      </c>
      <c r="E14" s="16">
        <v>10</v>
      </c>
      <c r="F14" s="16">
        <v>8</v>
      </c>
      <c r="G14" s="16">
        <f t="shared" si="1"/>
        <v>35</v>
      </c>
      <c r="H14" s="30">
        <f t="shared" si="2"/>
        <v>21.212121212121211</v>
      </c>
      <c r="J14" s="16">
        <v>26</v>
      </c>
      <c r="K14" s="16">
        <v>24</v>
      </c>
      <c r="L14" s="16">
        <v>16</v>
      </c>
      <c r="M14" s="16">
        <f t="shared" si="3"/>
        <v>66</v>
      </c>
      <c r="N14" s="30">
        <f t="shared" si="4"/>
        <v>67.03125</v>
      </c>
      <c r="P14" s="27">
        <v>15</v>
      </c>
      <c r="R14" s="31">
        <f t="shared" si="5"/>
        <v>10.324337121212121</v>
      </c>
      <c r="T14" s="17">
        <v>10</v>
      </c>
      <c r="U14" s="18">
        <v>10</v>
      </c>
      <c r="W14" s="14" t="s">
        <v>28</v>
      </c>
      <c r="X14" s="14" t="s">
        <v>35</v>
      </c>
      <c r="Y14" s="14" t="s">
        <v>112</v>
      </c>
    </row>
    <row r="15" spans="1:25" x14ac:dyDescent="0.25">
      <c r="A15" s="14">
        <v>10</v>
      </c>
      <c r="B15" s="14" t="str">
        <f t="shared" si="0"/>
        <v>Bautista Maya Alejandro</v>
      </c>
      <c r="C15" s="16">
        <v>12</v>
      </c>
      <c r="E15" s="16">
        <v>10</v>
      </c>
      <c r="F15" s="16">
        <v>6</v>
      </c>
      <c r="G15" s="16">
        <f t="shared" si="1"/>
        <v>28</v>
      </c>
      <c r="H15" s="30">
        <f t="shared" si="2"/>
        <v>16.969696969696972</v>
      </c>
      <c r="J15" s="16">
        <v>14</v>
      </c>
      <c r="K15" s="16">
        <v>8</v>
      </c>
      <c r="L15" s="16">
        <v>0.5</v>
      </c>
      <c r="M15" s="16">
        <f t="shared" si="3"/>
        <v>22.5</v>
      </c>
      <c r="N15" s="30">
        <f t="shared" si="4"/>
        <v>22.8515625</v>
      </c>
      <c r="P15" s="27">
        <v>15</v>
      </c>
      <c r="R15" s="31">
        <f t="shared" si="5"/>
        <v>5.4821259469696972</v>
      </c>
      <c r="T15" s="17">
        <v>6</v>
      </c>
      <c r="U15" s="18">
        <v>7</v>
      </c>
      <c r="W15" s="14" t="s">
        <v>12</v>
      </c>
      <c r="X15" s="14" t="s">
        <v>50</v>
      </c>
      <c r="Y15" s="14" t="s">
        <v>3</v>
      </c>
    </row>
    <row r="16" spans="1:25" x14ac:dyDescent="0.25">
      <c r="A16" s="14">
        <v>11</v>
      </c>
      <c r="B16" s="14" t="str">
        <f t="shared" si="0"/>
        <v>Baz Aguirre Salvador</v>
      </c>
      <c r="C16" s="16">
        <v>13</v>
      </c>
      <c r="D16" s="16">
        <v>1</v>
      </c>
      <c r="E16" s="16">
        <v>6</v>
      </c>
      <c r="G16" s="16">
        <f t="shared" si="1"/>
        <v>20</v>
      </c>
      <c r="H16" s="30">
        <f t="shared" si="2"/>
        <v>12.121212121212121</v>
      </c>
      <c r="J16" s="16">
        <v>29</v>
      </c>
      <c r="K16" s="32">
        <v>5</v>
      </c>
      <c r="L16" s="16">
        <v>5</v>
      </c>
      <c r="M16" s="16">
        <f t="shared" si="3"/>
        <v>39</v>
      </c>
      <c r="N16" s="30">
        <f t="shared" si="4"/>
        <v>39.609375</v>
      </c>
      <c r="P16" s="27">
        <v>15</v>
      </c>
      <c r="R16" s="31">
        <f t="shared" si="5"/>
        <v>6.6730587121212128</v>
      </c>
      <c r="T16" s="17">
        <v>7</v>
      </c>
      <c r="U16" s="18">
        <v>7</v>
      </c>
      <c r="W16" s="14" t="s">
        <v>29</v>
      </c>
      <c r="X16" s="14" t="s">
        <v>21</v>
      </c>
      <c r="Y16" s="14" t="s">
        <v>111</v>
      </c>
    </row>
    <row r="17" spans="1:25" x14ac:dyDescent="0.25">
      <c r="A17" s="14">
        <v>12</v>
      </c>
      <c r="B17" s="14" t="str">
        <f t="shared" si="0"/>
        <v>Briseño Beltrán Montzerrat</v>
      </c>
      <c r="C17" s="16">
        <v>2</v>
      </c>
      <c r="D17" s="16">
        <v>1</v>
      </c>
      <c r="E17" s="16">
        <v>8</v>
      </c>
      <c r="F17" s="16">
        <v>3</v>
      </c>
      <c r="G17" s="16">
        <f t="shared" si="1"/>
        <v>14</v>
      </c>
      <c r="H17" s="30">
        <f t="shared" si="2"/>
        <v>8.4848484848484862</v>
      </c>
      <c r="J17" s="16">
        <v>16</v>
      </c>
      <c r="K17" s="16">
        <v>6.5</v>
      </c>
      <c r="L17" s="16">
        <v>14</v>
      </c>
      <c r="M17" s="16">
        <f t="shared" si="3"/>
        <v>36.5</v>
      </c>
      <c r="N17" s="30">
        <f t="shared" si="4"/>
        <v>37.0703125</v>
      </c>
      <c r="P17" s="27">
        <v>15</v>
      </c>
      <c r="R17" s="31">
        <f t="shared" si="5"/>
        <v>6.0555160984848486</v>
      </c>
      <c r="T17" s="17">
        <v>6</v>
      </c>
      <c r="U17" s="18">
        <v>6</v>
      </c>
      <c r="W17" s="14" t="s">
        <v>30</v>
      </c>
      <c r="X17" s="14" t="s">
        <v>138</v>
      </c>
      <c r="Y17" s="14" t="s">
        <v>31</v>
      </c>
    </row>
    <row r="18" spans="1:25" x14ac:dyDescent="0.25">
      <c r="A18" s="14">
        <v>13</v>
      </c>
      <c r="B18" s="14" t="str">
        <f t="shared" si="0"/>
        <v>Calva Rivera Oscar</v>
      </c>
      <c r="C18" s="16">
        <v>10</v>
      </c>
      <c r="E18" s="16">
        <v>4</v>
      </c>
      <c r="G18" s="16">
        <f t="shared" si="1"/>
        <v>14</v>
      </c>
      <c r="H18" s="30">
        <f t="shared" si="2"/>
        <v>8.4848484848484862</v>
      </c>
      <c r="J18" s="16">
        <v>27</v>
      </c>
      <c r="K18" s="16">
        <v>9</v>
      </c>
      <c r="L18" s="16">
        <v>7</v>
      </c>
      <c r="M18" s="16">
        <f t="shared" si="3"/>
        <v>43</v>
      </c>
      <c r="N18" s="30">
        <f t="shared" si="4"/>
        <v>43.671875</v>
      </c>
      <c r="P18" s="27">
        <v>15</v>
      </c>
      <c r="R18" s="31">
        <f t="shared" si="5"/>
        <v>6.7156723484848486</v>
      </c>
      <c r="T18" s="17">
        <v>7</v>
      </c>
      <c r="U18" s="18">
        <v>8</v>
      </c>
      <c r="W18" s="14" t="s">
        <v>32</v>
      </c>
      <c r="X18" s="14" t="s">
        <v>61</v>
      </c>
      <c r="Y18" s="14" t="s">
        <v>110</v>
      </c>
    </row>
    <row r="19" spans="1:25" x14ac:dyDescent="0.25">
      <c r="A19" s="14">
        <v>14</v>
      </c>
      <c r="B19" s="14" t="str">
        <f t="shared" si="0"/>
        <v>Cano Barajas Berenice</v>
      </c>
      <c r="C19" s="16">
        <v>13</v>
      </c>
      <c r="D19" s="16">
        <v>2</v>
      </c>
      <c r="E19" s="16">
        <v>6</v>
      </c>
      <c r="F19" s="16">
        <v>7</v>
      </c>
      <c r="G19" s="16">
        <f t="shared" si="1"/>
        <v>28</v>
      </c>
      <c r="H19" s="30">
        <f t="shared" si="2"/>
        <v>16.969696969696972</v>
      </c>
      <c r="J19" s="16">
        <v>28</v>
      </c>
      <c r="K19" s="16">
        <v>6.5</v>
      </c>
      <c r="L19" s="16">
        <v>8</v>
      </c>
      <c r="M19" s="16">
        <f t="shared" si="3"/>
        <v>42.5</v>
      </c>
      <c r="N19" s="30">
        <f t="shared" si="4"/>
        <v>43.1640625</v>
      </c>
      <c r="P19" s="27">
        <v>15</v>
      </c>
      <c r="R19" s="31">
        <f t="shared" si="5"/>
        <v>7.5133759469696972</v>
      </c>
      <c r="T19" s="17">
        <v>8</v>
      </c>
      <c r="U19" s="18">
        <v>8</v>
      </c>
      <c r="W19" s="14" t="s">
        <v>13</v>
      </c>
      <c r="X19" s="14" t="s">
        <v>139</v>
      </c>
      <c r="Y19" s="14" t="s">
        <v>109</v>
      </c>
    </row>
    <row r="20" spans="1:25" x14ac:dyDescent="0.25">
      <c r="A20" s="14">
        <v>15</v>
      </c>
      <c r="B20" s="14" t="str">
        <f t="shared" si="0"/>
        <v>Cano Frías Miriam Alejandra</v>
      </c>
      <c r="C20" s="16">
        <v>12</v>
      </c>
      <c r="D20" s="16">
        <v>2</v>
      </c>
      <c r="E20" s="16">
        <v>9</v>
      </c>
      <c r="F20" s="16">
        <v>10</v>
      </c>
      <c r="G20" s="16">
        <f t="shared" si="1"/>
        <v>33</v>
      </c>
      <c r="H20" s="30">
        <f t="shared" si="2"/>
        <v>20</v>
      </c>
      <c r="J20" s="16">
        <v>23</v>
      </c>
      <c r="K20" s="16">
        <v>11</v>
      </c>
      <c r="L20" s="16">
        <v>13.5</v>
      </c>
      <c r="M20" s="16">
        <f t="shared" si="3"/>
        <v>47.5</v>
      </c>
      <c r="N20" s="30">
        <f t="shared" si="4"/>
        <v>48.2421875</v>
      </c>
      <c r="P20" s="27">
        <v>15</v>
      </c>
      <c r="R20" s="31">
        <f t="shared" si="5"/>
        <v>8.32421875</v>
      </c>
      <c r="T20" s="17">
        <v>8</v>
      </c>
      <c r="U20" s="18">
        <v>8</v>
      </c>
      <c r="W20" s="14" t="s">
        <v>13</v>
      </c>
      <c r="X20" s="14" t="s">
        <v>140</v>
      </c>
      <c r="Y20" s="14" t="s">
        <v>108</v>
      </c>
    </row>
    <row r="21" spans="1:25" x14ac:dyDescent="0.25">
      <c r="A21" s="14">
        <v>16</v>
      </c>
      <c r="B21" s="14" t="str">
        <f t="shared" si="0"/>
        <v>Carrisoza Gutiérrez Yahir Abraham</v>
      </c>
      <c r="G21" s="16">
        <f t="shared" si="1"/>
        <v>0</v>
      </c>
      <c r="H21" s="30">
        <f t="shared" si="2"/>
        <v>0</v>
      </c>
      <c r="J21" s="16">
        <v>10</v>
      </c>
      <c r="L21" s="16" t="s">
        <v>125</v>
      </c>
      <c r="M21" s="16">
        <f t="shared" si="3"/>
        <v>10</v>
      </c>
      <c r="N21" s="30">
        <f t="shared" si="4"/>
        <v>10.15625</v>
      </c>
      <c r="P21" s="27">
        <v>15</v>
      </c>
      <c r="R21" s="31">
        <f t="shared" si="5"/>
        <v>2.515625</v>
      </c>
      <c r="T21" s="17" t="s">
        <v>127</v>
      </c>
      <c r="U21" s="18" t="s">
        <v>127</v>
      </c>
      <c r="W21" s="14" t="s">
        <v>33</v>
      </c>
      <c r="X21" s="14" t="s">
        <v>141</v>
      </c>
      <c r="Y21" s="14" t="s">
        <v>34</v>
      </c>
    </row>
    <row r="22" spans="1:25" x14ac:dyDescent="0.25">
      <c r="A22" s="14">
        <v>17</v>
      </c>
      <c r="B22" s="14" t="str">
        <f t="shared" si="0"/>
        <v>Castillo Martínez Ana Laura</v>
      </c>
      <c r="C22" s="16">
        <v>8</v>
      </c>
      <c r="E22" s="16">
        <v>8</v>
      </c>
      <c r="F22" s="16">
        <v>2</v>
      </c>
      <c r="G22" s="16">
        <f t="shared" si="1"/>
        <v>18</v>
      </c>
      <c r="H22" s="30">
        <f t="shared" si="2"/>
        <v>10.90909090909091</v>
      </c>
      <c r="J22" s="16">
        <v>31</v>
      </c>
      <c r="K22" s="16">
        <v>6.5</v>
      </c>
      <c r="L22" s="16">
        <v>9</v>
      </c>
      <c r="M22" s="16">
        <f t="shared" si="3"/>
        <v>46.5</v>
      </c>
      <c r="N22" s="30">
        <f t="shared" si="4"/>
        <v>47.2265625</v>
      </c>
      <c r="P22" s="27">
        <v>15</v>
      </c>
      <c r="R22" s="31">
        <f t="shared" si="5"/>
        <v>7.3135653409090908</v>
      </c>
      <c r="T22" s="17">
        <v>8</v>
      </c>
      <c r="U22" s="18">
        <v>8</v>
      </c>
      <c r="W22" s="14" t="s">
        <v>35</v>
      </c>
      <c r="X22" s="14" t="s">
        <v>5</v>
      </c>
      <c r="Y22" s="14" t="s">
        <v>107</v>
      </c>
    </row>
    <row r="23" spans="1:25" x14ac:dyDescent="0.25">
      <c r="A23" s="14">
        <v>18</v>
      </c>
      <c r="B23" s="14" t="str">
        <f t="shared" si="0"/>
        <v>Chávez Sampedro Iván</v>
      </c>
      <c r="C23" s="16">
        <v>11</v>
      </c>
      <c r="D23" s="16">
        <v>1</v>
      </c>
      <c r="E23" s="16">
        <v>6</v>
      </c>
      <c r="F23" s="16">
        <v>0.5</v>
      </c>
      <c r="G23" s="16">
        <f t="shared" si="1"/>
        <v>18.5</v>
      </c>
      <c r="H23" s="30">
        <f t="shared" si="2"/>
        <v>11.212121212121213</v>
      </c>
      <c r="J23" s="16">
        <v>15</v>
      </c>
      <c r="K23" s="16">
        <v>7</v>
      </c>
      <c r="L23" s="16">
        <v>8</v>
      </c>
      <c r="M23" s="16">
        <f t="shared" si="3"/>
        <v>30</v>
      </c>
      <c r="N23" s="30">
        <f t="shared" si="4"/>
        <v>30.46875</v>
      </c>
      <c r="P23" s="27">
        <v>15</v>
      </c>
      <c r="R23" s="31">
        <f t="shared" si="5"/>
        <v>5.6680871212121211</v>
      </c>
      <c r="T23" s="17">
        <v>6</v>
      </c>
      <c r="U23" s="18">
        <v>6</v>
      </c>
      <c r="W23" s="14" t="s">
        <v>36</v>
      </c>
      <c r="X23" s="14" t="s">
        <v>142</v>
      </c>
      <c r="Y23" s="14" t="s">
        <v>2</v>
      </c>
    </row>
    <row r="24" spans="1:25" x14ac:dyDescent="0.25">
      <c r="A24" s="14">
        <v>19</v>
      </c>
      <c r="B24" s="14" t="str">
        <f t="shared" si="0"/>
        <v>Cortés Flores Alma Montserrat</v>
      </c>
      <c r="D24" s="16">
        <v>2</v>
      </c>
      <c r="E24" s="16">
        <v>4</v>
      </c>
      <c r="F24" s="16">
        <v>3</v>
      </c>
      <c r="G24" s="16">
        <f t="shared" si="1"/>
        <v>9</v>
      </c>
      <c r="H24" s="30">
        <f t="shared" si="2"/>
        <v>5.454545454545455</v>
      </c>
      <c r="J24" s="16">
        <v>31</v>
      </c>
      <c r="K24" s="16">
        <v>14.5</v>
      </c>
      <c r="L24" s="16">
        <v>7</v>
      </c>
      <c r="M24" s="16">
        <f t="shared" si="3"/>
        <v>52.5</v>
      </c>
      <c r="N24" s="30">
        <f t="shared" si="4"/>
        <v>53.3203125</v>
      </c>
      <c r="P24" s="27">
        <v>15</v>
      </c>
      <c r="R24" s="31">
        <f t="shared" si="5"/>
        <v>7.377485795454545</v>
      </c>
      <c r="T24" s="17">
        <v>8</v>
      </c>
      <c r="U24" s="18">
        <v>8</v>
      </c>
      <c r="W24" s="14" t="s">
        <v>37</v>
      </c>
      <c r="X24" s="14" t="s">
        <v>143</v>
      </c>
      <c r="Y24" s="14" t="s">
        <v>106</v>
      </c>
    </row>
    <row r="25" spans="1:25" x14ac:dyDescent="0.25">
      <c r="A25" s="14">
        <v>20</v>
      </c>
      <c r="B25" s="14" t="str">
        <f t="shared" si="0"/>
        <v>Cruzaley Hernández Zihanya Dafne</v>
      </c>
      <c r="C25" s="16">
        <v>13</v>
      </c>
      <c r="D25" s="16">
        <v>3</v>
      </c>
      <c r="E25" s="16">
        <v>5</v>
      </c>
      <c r="F25" s="16">
        <v>6</v>
      </c>
      <c r="G25" s="16">
        <f t="shared" si="1"/>
        <v>27</v>
      </c>
      <c r="H25" s="30">
        <f t="shared" si="2"/>
        <v>16.363636363636363</v>
      </c>
      <c r="J25" s="16">
        <v>15</v>
      </c>
      <c r="K25" s="16">
        <v>12</v>
      </c>
      <c r="L25" s="16">
        <v>7.5</v>
      </c>
      <c r="M25" s="16">
        <f t="shared" si="3"/>
        <v>34.5</v>
      </c>
      <c r="N25" s="30">
        <f t="shared" si="4"/>
        <v>35.0390625</v>
      </c>
      <c r="P25" s="27">
        <v>15</v>
      </c>
      <c r="Q25" s="16">
        <v>0.1</v>
      </c>
      <c r="R25" s="31">
        <f t="shared" si="5"/>
        <v>6.6402698863636358</v>
      </c>
      <c r="T25" s="17">
        <v>8</v>
      </c>
      <c r="U25" s="18">
        <v>8</v>
      </c>
      <c r="W25" s="14" t="s">
        <v>38</v>
      </c>
      <c r="X25" s="14" t="s">
        <v>15</v>
      </c>
      <c r="Y25" s="14" t="s">
        <v>39</v>
      </c>
    </row>
    <row r="26" spans="1:25" x14ac:dyDescent="0.25">
      <c r="A26" s="14">
        <v>21</v>
      </c>
      <c r="B26" s="14" t="str">
        <f t="shared" si="0"/>
        <v>Del Prado Ramírez Misael</v>
      </c>
      <c r="C26" s="16">
        <v>9</v>
      </c>
      <c r="D26" s="16">
        <v>1</v>
      </c>
      <c r="E26" s="16">
        <v>6</v>
      </c>
      <c r="F26" s="16">
        <v>6</v>
      </c>
      <c r="G26" s="16">
        <f t="shared" si="1"/>
        <v>22</v>
      </c>
      <c r="H26" s="30">
        <f t="shared" si="2"/>
        <v>13.333333333333334</v>
      </c>
      <c r="J26" s="16">
        <v>21</v>
      </c>
      <c r="K26" s="16">
        <v>10.5</v>
      </c>
      <c r="L26" s="16">
        <v>14.5</v>
      </c>
      <c r="M26" s="16">
        <f t="shared" si="3"/>
        <v>46</v>
      </c>
      <c r="N26" s="30">
        <f t="shared" si="4"/>
        <v>46.71875</v>
      </c>
      <c r="P26" s="27">
        <v>15</v>
      </c>
      <c r="R26" s="31">
        <f t="shared" si="5"/>
        <v>7.5052083333333339</v>
      </c>
      <c r="T26" s="17">
        <v>8</v>
      </c>
      <c r="U26" s="18">
        <v>7</v>
      </c>
      <c r="W26" s="14" t="s">
        <v>40</v>
      </c>
      <c r="X26" s="14" t="s">
        <v>144</v>
      </c>
      <c r="Y26" s="14" t="s">
        <v>105</v>
      </c>
    </row>
    <row r="27" spans="1:25" x14ac:dyDescent="0.25">
      <c r="A27" s="14">
        <v>22</v>
      </c>
      <c r="B27" s="14" t="str">
        <f t="shared" si="0"/>
        <v>Domínguez Morales Michel Norberto</v>
      </c>
      <c r="C27" s="16">
        <v>9</v>
      </c>
      <c r="E27" s="16">
        <v>5</v>
      </c>
      <c r="G27" s="16">
        <f t="shared" si="1"/>
        <v>14</v>
      </c>
      <c r="H27" s="30">
        <f t="shared" si="2"/>
        <v>8.4848484848484862</v>
      </c>
      <c r="J27" s="16">
        <v>17</v>
      </c>
      <c r="K27" s="16">
        <v>5.5</v>
      </c>
      <c r="L27" s="16">
        <v>8</v>
      </c>
      <c r="M27" s="16">
        <f t="shared" si="3"/>
        <v>30.5</v>
      </c>
      <c r="N27" s="30">
        <f t="shared" si="4"/>
        <v>30.9765625</v>
      </c>
      <c r="P27" s="27">
        <v>15</v>
      </c>
      <c r="R27" s="31">
        <f t="shared" si="5"/>
        <v>5.4461410984848486</v>
      </c>
      <c r="T27" s="17">
        <v>6</v>
      </c>
      <c r="U27" s="18">
        <v>6</v>
      </c>
      <c r="W27" s="14" t="s">
        <v>41</v>
      </c>
      <c r="X27" s="14" t="s">
        <v>17</v>
      </c>
      <c r="Y27" s="14" t="s">
        <v>104</v>
      </c>
    </row>
    <row r="28" spans="1:25" x14ac:dyDescent="0.25">
      <c r="A28" s="14">
        <v>23</v>
      </c>
      <c r="B28" s="14" t="str">
        <f t="shared" si="0"/>
        <v>Escobar Soler Enrique Isaac</v>
      </c>
      <c r="C28" s="16">
        <v>12</v>
      </c>
      <c r="D28" s="16">
        <v>2</v>
      </c>
      <c r="E28" s="16">
        <v>8</v>
      </c>
      <c r="F28" s="16">
        <v>6</v>
      </c>
      <c r="G28" s="16">
        <f t="shared" si="1"/>
        <v>28</v>
      </c>
      <c r="H28" s="30">
        <f t="shared" si="2"/>
        <v>16.969696969696972</v>
      </c>
      <c r="K28" s="16">
        <v>8</v>
      </c>
      <c r="L28" s="16">
        <v>12</v>
      </c>
      <c r="M28" s="16">
        <f t="shared" si="3"/>
        <v>20</v>
      </c>
      <c r="N28" s="30">
        <f t="shared" si="4"/>
        <v>20.3125</v>
      </c>
      <c r="P28" s="27">
        <v>15</v>
      </c>
      <c r="Q28" s="16">
        <v>0.1</v>
      </c>
      <c r="R28" s="31">
        <f t="shared" si="5"/>
        <v>5.2282196969696972</v>
      </c>
      <c r="T28" s="17" t="s">
        <v>127</v>
      </c>
      <c r="U28" s="18" t="s">
        <v>127</v>
      </c>
      <c r="W28" s="14" t="s">
        <v>42</v>
      </c>
      <c r="X28" s="14" t="s">
        <v>145</v>
      </c>
      <c r="Y28" s="14" t="s">
        <v>103</v>
      </c>
    </row>
    <row r="29" spans="1:25" x14ac:dyDescent="0.25">
      <c r="A29" s="14">
        <v>24</v>
      </c>
      <c r="B29" s="14" t="str">
        <f t="shared" si="0"/>
        <v>García Moreno Blanca Estela</v>
      </c>
      <c r="E29" s="16">
        <v>10</v>
      </c>
      <c r="G29" s="16">
        <f t="shared" si="1"/>
        <v>10</v>
      </c>
      <c r="H29" s="30">
        <f t="shared" si="2"/>
        <v>6.0606060606060606</v>
      </c>
      <c r="J29" s="16">
        <v>21</v>
      </c>
      <c r="K29" s="16">
        <v>8</v>
      </c>
      <c r="L29" s="16">
        <v>9</v>
      </c>
      <c r="M29" s="16">
        <f t="shared" si="3"/>
        <v>38</v>
      </c>
      <c r="N29" s="30">
        <f t="shared" si="4"/>
        <v>38.59375</v>
      </c>
      <c r="P29" s="27">
        <v>15</v>
      </c>
      <c r="R29" s="31">
        <f t="shared" si="5"/>
        <v>5.9654356060606064</v>
      </c>
      <c r="T29" s="17">
        <v>6</v>
      </c>
      <c r="U29" s="18">
        <v>6</v>
      </c>
      <c r="W29" s="14" t="s">
        <v>14</v>
      </c>
      <c r="X29" s="14" t="s">
        <v>55</v>
      </c>
      <c r="Y29" s="14" t="s">
        <v>43</v>
      </c>
    </row>
    <row r="30" spans="1:25" x14ac:dyDescent="0.25">
      <c r="A30" s="14">
        <v>25</v>
      </c>
      <c r="B30" s="14" t="str">
        <f t="shared" si="0"/>
        <v>Garza Valdez Luis Raul</v>
      </c>
      <c r="C30" s="16">
        <v>1</v>
      </c>
      <c r="D30" s="16">
        <v>2</v>
      </c>
      <c r="E30" s="16">
        <v>7</v>
      </c>
      <c r="G30" s="16">
        <f t="shared" si="1"/>
        <v>10</v>
      </c>
      <c r="H30" s="30">
        <f t="shared" si="2"/>
        <v>6.0606060606060606</v>
      </c>
      <c r="J30" s="16">
        <v>21</v>
      </c>
      <c r="K30" s="16">
        <v>6</v>
      </c>
      <c r="L30" s="16">
        <v>5.5</v>
      </c>
      <c r="M30" s="16">
        <f t="shared" si="3"/>
        <v>32.5</v>
      </c>
      <c r="N30" s="30">
        <f t="shared" si="4"/>
        <v>33.0078125</v>
      </c>
      <c r="P30" s="27">
        <v>15</v>
      </c>
      <c r="R30" s="31">
        <f t="shared" si="5"/>
        <v>5.4068418560606064</v>
      </c>
      <c r="T30" s="17">
        <v>6</v>
      </c>
      <c r="U30" s="18">
        <v>6</v>
      </c>
      <c r="W30" s="14" t="s">
        <v>44</v>
      </c>
      <c r="X30" s="14" t="s">
        <v>146</v>
      </c>
      <c r="Y30" s="14" t="s">
        <v>102</v>
      </c>
    </row>
    <row r="31" spans="1:25" x14ac:dyDescent="0.25">
      <c r="A31" s="14">
        <v>26</v>
      </c>
      <c r="B31" s="14" t="str">
        <f t="shared" si="0"/>
        <v>Hernández González Alexa Rosalía</v>
      </c>
      <c r="C31" s="16">
        <v>10</v>
      </c>
      <c r="D31" s="16">
        <v>1</v>
      </c>
      <c r="E31" s="16">
        <v>10</v>
      </c>
      <c r="F31" s="16">
        <v>9</v>
      </c>
      <c r="G31" s="16">
        <f t="shared" si="1"/>
        <v>30</v>
      </c>
      <c r="H31" s="30">
        <f t="shared" si="2"/>
        <v>18.181818181818183</v>
      </c>
      <c r="J31" s="16">
        <v>25</v>
      </c>
      <c r="K31" s="16">
        <v>12</v>
      </c>
      <c r="L31" s="16">
        <v>9.5</v>
      </c>
      <c r="M31" s="16">
        <f t="shared" si="3"/>
        <v>46.5</v>
      </c>
      <c r="N31" s="30">
        <f t="shared" si="4"/>
        <v>47.2265625</v>
      </c>
      <c r="P31" s="27">
        <v>15</v>
      </c>
      <c r="R31" s="31">
        <f t="shared" si="5"/>
        <v>8.0408380681818183</v>
      </c>
      <c r="T31" s="17">
        <v>8</v>
      </c>
      <c r="U31" s="18">
        <v>9</v>
      </c>
      <c r="W31" s="14" t="s">
        <v>15</v>
      </c>
      <c r="X31" s="14" t="s">
        <v>147</v>
      </c>
      <c r="Y31" s="14" t="s">
        <v>101</v>
      </c>
    </row>
    <row r="32" spans="1:25" x14ac:dyDescent="0.25">
      <c r="A32" s="14">
        <v>27</v>
      </c>
      <c r="B32" s="14" t="str">
        <f t="shared" si="0"/>
        <v>Hernández Mercado Ángel Arturo</v>
      </c>
      <c r="C32" s="16">
        <v>7</v>
      </c>
      <c r="D32" s="16" t="s">
        <v>125</v>
      </c>
      <c r="F32" s="16">
        <v>3</v>
      </c>
      <c r="G32" s="16">
        <f t="shared" si="1"/>
        <v>10</v>
      </c>
      <c r="H32" s="30">
        <f t="shared" si="2"/>
        <v>6.0606060606060606</v>
      </c>
      <c r="J32" s="16">
        <v>25</v>
      </c>
      <c r="K32" s="16">
        <v>7</v>
      </c>
      <c r="L32" s="16">
        <v>5.5</v>
      </c>
      <c r="M32" s="16">
        <f t="shared" si="3"/>
        <v>37.5</v>
      </c>
      <c r="N32" s="30">
        <f t="shared" si="4"/>
        <v>38.0859375</v>
      </c>
      <c r="P32" s="27">
        <v>15</v>
      </c>
      <c r="R32" s="31">
        <f t="shared" si="5"/>
        <v>5.9146543560606064</v>
      </c>
      <c r="T32" s="17">
        <v>6</v>
      </c>
      <c r="U32" s="18">
        <v>7</v>
      </c>
      <c r="W32" s="14" t="s">
        <v>15</v>
      </c>
      <c r="X32" s="14" t="s">
        <v>148</v>
      </c>
      <c r="Y32" s="14" t="s">
        <v>45</v>
      </c>
    </row>
    <row r="33" spans="1:25" x14ac:dyDescent="0.25">
      <c r="A33" s="14">
        <v>28</v>
      </c>
      <c r="B33" s="14" t="str">
        <f t="shared" si="0"/>
        <v>Leboreiro Bravo María José</v>
      </c>
      <c r="C33" s="16">
        <v>14</v>
      </c>
      <c r="E33" s="16">
        <v>7</v>
      </c>
      <c r="F33" s="16">
        <v>4</v>
      </c>
      <c r="G33" s="16">
        <f t="shared" si="1"/>
        <v>25</v>
      </c>
      <c r="H33" s="30">
        <f t="shared" si="2"/>
        <v>15.151515151515152</v>
      </c>
      <c r="J33" s="16">
        <v>22.5</v>
      </c>
      <c r="K33" s="16">
        <v>24</v>
      </c>
      <c r="L33" s="16">
        <v>16</v>
      </c>
      <c r="M33" s="16">
        <f t="shared" si="3"/>
        <v>62.5</v>
      </c>
      <c r="N33" s="30">
        <f t="shared" si="4"/>
        <v>63.4765625</v>
      </c>
      <c r="P33" s="27">
        <v>15</v>
      </c>
      <c r="R33" s="31">
        <f t="shared" si="5"/>
        <v>9.3628077651515156</v>
      </c>
      <c r="T33" s="17">
        <v>10</v>
      </c>
      <c r="U33" s="18">
        <v>9</v>
      </c>
      <c r="W33" s="14" t="s">
        <v>46</v>
      </c>
      <c r="X33" s="14" t="s">
        <v>149</v>
      </c>
      <c r="Y33" s="14" t="s">
        <v>100</v>
      </c>
    </row>
    <row r="34" spans="1:25" x14ac:dyDescent="0.25">
      <c r="A34" s="14">
        <v>29</v>
      </c>
      <c r="B34" s="14" t="str">
        <f t="shared" si="0"/>
        <v>León Colín Anyelli Gabriela</v>
      </c>
      <c r="C34" s="16">
        <v>14</v>
      </c>
      <c r="G34" s="16">
        <f t="shared" si="1"/>
        <v>14</v>
      </c>
      <c r="H34" s="30">
        <f t="shared" si="2"/>
        <v>8.4848484848484862</v>
      </c>
      <c r="K34" s="16">
        <v>11</v>
      </c>
      <c r="M34" s="16">
        <f t="shared" si="3"/>
        <v>11</v>
      </c>
      <c r="N34" s="30">
        <f t="shared" si="4"/>
        <v>11.171875</v>
      </c>
      <c r="P34" s="27">
        <v>15</v>
      </c>
      <c r="R34" s="31">
        <f t="shared" si="5"/>
        <v>3.4656723484848486</v>
      </c>
      <c r="T34" s="17" t="s">
        <v>127</v>
      </c>
      <c r="U34" s="18" t="s">
        <v>127</v>
      </c>
      <c r="W34" s="14" t="s">
        <v>47</v>
      </c>
      <c r="X34" s="14" t="s">
        <v>150</v>
      </c>
      <c r="Y34" s="14" t="s">
        <v>99</v>
      </c>
    </row>
    <row r="35" spans="1:25" x14ac:dyDescent="0.25">
      <c r="A35" s="14">
        <v>30</v>
      </c>
      <c r="B35" s="14" t="str">
        <f t="shared" si="0"/>
        <v>López Sánchez Mariana</v>
      </c>
      <c r="C35" s="16">
        <v>6</v>
      </c>
      <c r="D35" s="16">
        <v>3</v>
      </c>
      <c r="E35" s="16">
        <v>5</v>
      </c>
      <c r="F35" s="16">
        <v>3</v>
      </c>
      <c r="G35" s="16">
        <f t="shared" si="1"/>
        <v>17</v>
      </c>
      <c r="H35" s="30">
        <f t="shared" si="2"/>
        <v>10.303030303030305</v>
      </c>
      <c r="J35" s="16">
        <v>31</v>
      </c>
      <c r="K35" s="16">
        <v>7.5</v>
      </c>
      <c r="L35" s="16">
        <v>10.5</v>
      </c>
      <c r="M35" s="16">
        <f t="shared" si="3"/>
        <v>49</v>
      </c>
      <c r="N35" s="30">
        <f t="shared" si="4"/>
        <v>49.765625</v>
      </c>
      <c r="P35" s="27">
        <v>15</v>
      </c>
      <c r="R35" s="31">
        <f t="shared" si="5"/>
        <v>7.5068655303030312</v>
      </c>
      <c r="T35" s="17">
        <v>8</v>
      </c>
      <c r="U35" s="18">
        <v>8</v>
      </c>
      <c r="W35" s="14" t="s">
        <v>4</v>
      </c>
      <c r="X35" s="14" t="s">
        <v>10</v>
      </c>
      <c r="Y35" s="14" t="s">
        <v>98</v>
      </c>
    </row>
    <row r="36" spans="1:25" x14ac:dyDescent="0.25">
      <c r="A36" s="14">
        <v>31</v>
      </c>
      <c r="B36" s="14" t="str">
        <f t="shared" si="0"/>
        <v>López Téllez Obdulia Itzel</v>
      </c>
      <c r="C36" s="16">
        <v>13</v>
      </c>
      <c r="D36" s="16">
        <v>3</v>
      </c>
      <c r="E36" s="16">
        <v>10</v>
      </c>
      <c r="F36" s="16">
        <v>10</v>
      </c>
      <c r="G36" s="16">
        <f t="shared" si="1"/>
        <v>36</v>
      </c>
      <c r="H36" s="30">
        <f t="shared" si="2"/>
        <v>21.81818181818182</v>
      </c>
      <c r="J36" s="16">
        <v>29</v>
      </c>
      <c r="K36" s="16">
        <v>18</v>
      </c>
      <c r="L36" s="16">
        <v>15</v>
      </c>
      <c r="M36" s="16">
        <f t="shared" si="3"/>
        <v>62</v>
      </c>
      <c r="N36" s="30">
        <f t="shared" si="4"/>
        <v>62.968750000000007</v>
      </c>
      <c r="P36" s="27">
        <v>15</v>
      </c>
      <c r="R36" s="31">
        <f t="shared" si="5"/>
        <v>9.9786931818181834</v>
      </c>
      <c r="T36" s="17">
        <v>10</v>
      </c>
      <c r="U36" s="18">
        <v>10</v>
      </c>
      <c r="W36" s="14" t="s">
        <v>4</v>
      </c>
      <c r="X36" s="14" t="s">
        <v>151</v>
      </c>
      <c r="Y36" s="14" t="s">
        <v>48</v>
      </c>
    </row>
    <row r="37" spans="1:25" x14ac:dyDescent="0.25">
      <c r="A37" s="14">
        <v>32</v>
      </c>
      <c r="B37" s="14" t="str">
        <f t="shared" si="0"/>
        <v>Martínez Gaspar Andrea Betzayda</v>
      </c>
      <c r="C37" s="16">
        <v>13</v>
      </c>
      <c r="D37" s="16">
        <v>2</v>
      </c>
      <c r="G37" s="16">
        <f t="shared" si="1"/>
        <v>15</v>
      </c>
      <c r="H37" s="30">
        <f t="shared" si="2"/>
        <v>9.0909090909090917</v>
      </c>
      <c r="J37" s="16">
        <v>13</v>
      </c>
      <c r="K37" s="16">
        <v>7</v>
      </c>
      <c r="L37" s="16">
        <v>10.5</v>
      </c>
      <c r="M37" s="16">
        <f t="shared" si="3"/>
        <v>30.5</v>
      </c>
      <c r="N37" s="30">
        <f t="shared" si="4"/>
        <v>30.9765625</v>
      </c>
      <c r="P37" s="27">
        <v>15</v>
      </c>
      <c r="R37" s="31">
        <f t="shared" si="5"/>
        <v>5.5067471590909092</v>
      </c>
      <c r="T37" s="17">
        <v>6</v>
      </c>
      <c r="U37" s="18" t="s">
        <v>127</v>
      </c>
      <c r="W37" s="14" t="s">
        <v>5</v>
      </c>
      <c r="X37" s="14" t="s">
        <v>152</v>
      </c>
      <c r="Y37" s="14" t="s">
        <v>97</v>
      </c>
    </row>
    <row r="38" spans="1:25" x14ac:dyDescent="0.25">
      <c r="A38" s="14">
        <v>33</v>
      </c>
      <c r="B38" s="14" t="str">
        <f t="shared" si="0"/>
        <v>Martínez Hernández Carolina</v>
      </c>
      <c r="C38" s="16">
        <v>13</v>
      </c>
      <c r="D38" s="16">
        <v>2</v>
      </c>
      <c r="E38" s="16">
        <v>5</v>
      </c>
      <c r="F38" s="16" t="s">
        <v>125</v>
      </c>
      <c r="G38" s="16">
        <f t="shared" si="1"/>
        <v>20</v>
      </c>
      <c r="H38" s="30">
        <f t="shared" si="2"/>
        <v>12.121212121212121</v>
      </c>
      <c r="J38" s="16">
        <v>19</v>
      </c>
      <c r="K38" s="16">
        <v>5</v>
      </c>
      <c r="L38" s="16">
        <v>7.5</v>
      </c>
      <c r="M38" s="16">
        <f t="shared" si="3"/>
        <v>31.5</v>
      </c>
      <c r="N38" s="30">
        <f t="shared" si="4"/>
        <v>31.992187500000004</v>
      </c>
      <c r="P38" s="27">
        <v>15</v>
      </c>
      <c r="R38" s="31">
        <f t="shared" si="5"/>
        <v>5.9113399621212128</v>
      </c>
      <c r="T38" s="17">
        <v>6</v>
      </c>
      <c r="U38" s="18">
        <v>6</v>
      </c>
      <c r="W38" s="14" t="s">
        <v>5</v>
      </c>
      <c r="X38" s="14" t="s">
        <v>15</v>
      </c>
      <c r="Y38" s="14" t="s">
        <v>96</v>
      </c>
    </row>
    <row r="39" spans="1:25" x14ac:dyDescent="0.25">
      <c r="A39" s="14">
        <v>34</v>
      </c>
      <c r="B39" s="14" t="str">
        <f t="shared" si="0"/>
        <v>Martínez Zúñiga Cintia</v>
      </c>
      <c r="C39" s="16">
        <v>14</v>
      </c>
      <c r="D39" s="16">
        <v>3</v>
      </c>
      <c r="E39" s="16">
        <v>8</v>
      </c>
      <c r="F39" s="16">
        <v>10</v>
      </c>
      <c r="G39" s="16">
        <f t="shared" si="1"/>
        <v>35</v>
      </c>
      <c r="H39" s="30">
        <f t="shared" si="2"/>
        <v>21.212121212121211</v>
      </c>
      <c r="J39" s="16">
        <v>31</v>
      </c>
      <c r="K39" s="16">
        <v>13</v>
      </c>
      <c r="L39" s="16">
        <v>15</v>
      </c>
      <c r="M39" s="16">
        <f t="shared" si="3"/>
        <v>59</v>
      </c>
      <c r="N39" s="30">
        <f t="shared" si="4"/>
        <v>59.921875</v>
      </c>
      <c r="P39" s="27">
        <v>15</v>
      </c>
      <c r="Q39" s="16">
        <v>0.2</v>
      </c>
      <c r="R39" s="31">
        <f t="shared" si="5"/>
        <v>9.6133996212121211</v>
      </c>
      <c r="T39" s="17">
        <v>10</v>
      </c>
      <c r="U39" s="18">
        <v>8</v>
      </c>
      <c r="W39" s="14" t="s">
        <v>5</v>
      </c>
      <c r="X39" s="14" t="s">
        <v>153</v>
      </c>
      <c r="Y39" s="14" t="s">
        <v>49</v>
      </c>
    </row>
    <row r="40" spans="1:25" x14ac:dyDescent="0.25">
      <c r="A40" s="14">
        <v>35</v>
      </c>
      <c r="B40" s="14" t="str">
        <f t="shared" si="0"/>
        <v>Maya González Laura Belem</v>
      </c>
      <c r="C40" s="16">
        <v>13</v>
      </c>
      <c r="F40" s="16">
        <v>6</v>
      </c>
      <c r="G40" s="16">
        <f t="shared" si="1"/>
        <v>19</v>
      </c>
      <c r="H40" s="30">
        <f t="shared" si="2"/>
        <v>11.515151515151516</v>
      </c>
      <c r="K40" s="16">
        <v>5.5</v>
      </c>
      <c r="L40" s="16">
        <v>7.5</v>
      </c>
      <c r="M40" s="16">
        <f t="shared" si="3"/>
        <v>13</v>
      </c>
      <c r="N40" s="30">
        <f t="shared" si="4"/>
        <v>13.203125000000002</v>
      </c>
      <c r="P40" s="27">
        <v>15</v>
      </c>
      <c r="R40" s="31">
        <f t="shared" si="5"/>
        <v>3.9718276515151514</v>
      </c>
      <c r="T40" s="17" t="s">
        <v>127</v>
      </c>
      <c r="U40" s="18" t="s">
        <v>127</v>
      </c>
      <c r="W40" s="14" t="s">
        <v>50</v>
      </c>
      <c r="X40" s="14" t="s">
        <v>147</v>
      </c>
      <c r="Y40" s="14" t="s">
        <v>95</v>
      </c>
    </row>
    <row r="41" spans="1:25" x14ac:dyDescent="0.25">
      <c r="A41" s="14">
        <v>36</v>
      </c>
      <c r="B41" s="14" t="str">
        <f t="shared" si="0"/>
        <v>Medina Hernández Cristina</v>
      </c>
      <c r="C41" s="16">
        <v>13</v>
      </c>
      <c r="D41" s="16">
        <v>2</v>
      </c>
      <c r="G41" s="16">
        <f t="shared" si="1"/>
        <v>15</v>
      </c>
      <c r="H41" s="30">
        <f t="shared" si="2"/>
        <v>9.0909090909090917</v>
      </c>
      <c r="J41" s="16">
        <v>22.5</v>
      </c>
      <c r="K41" s="16">
        <v>14.5</v>
      </c>
      <c r="L41" s="16">
        <v>14</v>
      </c>
      <c r="M41" s="16">
        <f t="shared" si="3"/>
        <v>51</v>
      </c>
      <c r="N41" s="30">
        <f t="shared" si="4"/>
        <v>51.796875</v>
      </c>
      <c r="P41" s="27">
        <v>15</v>
      </c>
      <c r="Q41" s="16">
        <v>0.1</v>
      </c>
      <c r="R41" s="31">
        <f t="shared" si="5"/>
        <v>7.5887784090909092</v>
      </c>
      <c r="T41" s="17">
        <v>8</v>
      </c>
      <c r="U41" s="18">
        <v>7</v>
      </c>
      <c r="W41" s="14" t="s">
        <v>51</v>
      </c>
      <c r="X41" s="14" t="s">
        <v>15</v>
      </c>
      <c r="Y41" s="14" t="s">
        <v>94</v>
      </c>
    </row>
    <row r="42" spans="1:25" x14ac:dyDescent="0.25">
      <c r="A42" s="14">
        <v>37</v>
      </c>
      <c r="B42" s="14" t="str">
        <f t="shared" si="0"/>
        <v>Medina Morales Jorge Luis</v>
      </c>
      <c r="C42" s="16">
        <v>13</v>
      </c>
      <c r="E42" s="16">
        <v>5</v>
      </c>
      <c r="F42" s="16">
        <v>5</v>
      </c>
      <c r="G42" s="16">
        <f t="shared" si="1"/>
        <v>23</v>
      </c>
      <c r="H42" s="30">
        <f t="shared" si="2"/>
        <v>13.939393939393941</v>
      </c>
      <c r="J42" s="16">
        <v>30</v>
      </c>
      <c r="K42" s="16">
        <v>13</v>
      </c>
      <c r="L42" s="16">
        <v>13.5</v>
      </c>
      <c r="M42" s="16">
        <f t="shared" si="3"/>
        <v>56.5</v>
      </c>
      <c r="N42" s="30">
        <f t="shared" si="4"/>
        <v>57.3828125</v>
      </c>
      <c r="P42" s="27">
        <v>15</v>
      </c>
      <c r="R42" s="31">
        <f t="shared" si="5"/>
        <v>8.6322206439393945</v>
      </c>
      <c r="T42" s="17">
        <v>9</v>
      </c>
      <c r="U42" s="18">
        <v>7</v>
      </c>
      <c r="W42" s="14" t="s">
        <v>51</v>
      </c>
      <c r="X42" s="14" t="s">
        <v>17</v>
      </c>
      <c r="Y42" s="14" t="s">
        <v>52</v>
      </c>
    </row>
    <row r="43" spans="1:25" x14ac:dyDescent="0.25">
      <c r="A43" s="14">
        <v>38</v>
      </c>
      <c r="B43" s="14" t="str">
        <f t="shared" si="0"/>
        <v>Medina Ortiz Kristian Michel</v>
      </c>
      <c r="C43" s="16">
        <v>8</v>
      </c>
      <c r="E43" s="16">
        <v>7</v>
      </c>
      <c r="G43" s="16">
        <f t="shared" si="1"/>
        <v>15</v>
      </c>
      <c r="H43" s="30">
        <f t="shared" si="2"/>
        <v>9.0909090909090917</v>
      </c>
      <c r="J43" s="16">
        <v>17</v>
      </c>
      <c r="K43" s="16">
        <v>6.5</v>
      </c>
      <c r="L43" s="16">
        <v>4</v>
      </c>
      <c r="M43" s="16">
        <f t="shared" si="3"/>
        <v>27.5</v>
      </c>
      <c r="N43" s="30">
        <f t="shared" si="4"/>
        <v>27.9296875</v>
      </c>
      <c r="P43" s="27">
        <v>15</v>
      </c>
      <c r="R43" s="31">
        <f t="shared" si="5"/>
        <v>5.2020596590909092</v>
      </c>
      <c r="T43" s="17" t="s">
        <v>127</v>
      </c>
      <c r="U43" s="18" t="s">
        <v>127</v>
      </c>
      <c r="W43" s="14" t="s">
        <v>51</v>
      </c>
      <c r="X43" s="14" t="s">
        <v>154</v>
      </c>
      <c r="Y43" s="14" t="s">
        <v>93</v>
      </c>
    </row>
    <row r="44" spans="1:25" x14ac:dyDescent="0.25">
      <c r="A44" s="14">
        <v>39</v>
      </c>
      <c r="B44" s="14" t="str">
        <f t="shared" si="0"/>
        <v>Mendiola Zanavia Brenda Areli</v>
      </c>
      <c r="C44" s="16">
        <v>11</v>
      </c>
      <c r="D44" s="16">
        <v>2</v>
      </c>
      <c r="E44" s="16">
        <v>6</v>
      </c>
      <c r="F44" s="16">
        <v>9</v>
      </c>
      <c r="G44" s="16">
        <f t="shared" si="1"/>
        <v>28</v>
      </c>
      <c r="H44" s="30">
        <f t="shared" si="2"/>
        <v>16.969696969696972</v>
      </c>
      <c r="J44" s="16">
        <v>28</v>
      </c>
      <c r="K44" s="16">
        <v>17</v>
      </c>
      <c r="L44" s="16">
        <v>9</v>
      </c>
      <c r="M44" s="16">
        <f t="shared" si="3"/>
        <v>54</v>
      </c>
      <c r="N44" s="30">
        <f t="shared" si="4"/>
        <v>54.84375</v>
      </c>
      <c r="P44" s="27">
        <v>15</v>
      </c>
      <c r="R44" s="31">
        <f t="shared" si="5"/>
        <v>8.6813446969696972</v>
      </c>
      <c r="T44" s="17">
        <v>9</v>
      </c>
      <c r="U44" s="18">
        <v>9</v>
      </c>
      <c r="W44" s="14" t="s">
        <v>53</v>
      </c>
      <c r="X44" s="14" t="s">
        <v>155</v>
      </c>
      <c r="Y44" s="14" t="s">
        <v>92</v>
      </c>
    </row>
    <row r="45" spans="1:25" x14ac:dyDescent="0.25">
      <c r="A45" s="14">
        <v>40</v>
      </c>
      <c r="B45" s="14" t="str">
        <f t="shared" si="0"/>
        <v>Miranda López Diego</v>
      </c>
      <c r="C45" s="16">
        <v>14</v>
      </c>
      <c r="D45" s="16">
        <v>2</v>
      </c>
      <c r="E45" s="16">
        <v>6</v>
      </c>
      <c r="F45" s="16">
        <v>6</v>
      </c>
      <c r="G45" s="16">
        <f t="shared" si="1"/>
        <v>28</v>
      </c>
      <c r="H45" s="30">
        <f t="shared" si="2"/>
        <v>16.969696969696972</v>
      </c>
      <c r="J45" s="16">
        <v>24</v>
      </c>
      <c r="K45" s="16">
        <v>7</v>
      </c>
      <c r="L45" s="16">
        <v>9.5</v>
      </c>
      <c r="M45" s="16">
        <f t="shared" si="3"/>
        <v>40.5</v>
      </c>
      <c r="N45" s="30">
        <f t="shared" si="4"/>
        <v>41.1328125</v>
      </c>
      <c r="P45" s="27">
        <v>15</v>
      </c>
      <c r="R45" s="31">
        <f t="shared" si="5"/>
        <v>7.3102509469696972</v>
      </c>
      <c r="T45" s="17">
        <v>8</v>
      </c>
      <c r="U45" s="18">
        <v>8</v>
      </c>
      <c r="W45" s="14" t="s">
        <v>54</v>
      </c>
      <c r="X45" s="14" t="s">
        <v>4</v>
      </c>
      <c r="Y45" s="14" t="s">
        <v>91</v>
      </c>
    </row>
    <row r="46" spans="1:25" x14ac:dyDescent="0.25">
      <c r="A46" s="14">
        <v>41</v>
      </c>
      <c r="B46" s="14" t="str">
        <f t="shared" si="0"/>
        <v>Morales Sánchez Adrián Eduardo</v>
      </c>
      <c r="G46" s="16">
        <f t="shared" si="1"/>
        <v>0</v>
      </c>
      <c r="H46" s="30">
        <f t="shared" si="2"/>
        <v>0</v>
      </c>
      <c r="J46" s="16">
        <v>15</v>
      </c>
      <c r="K46" s="16">
        <v>4.5</v>
      </c>
      <c r="M46" s="16">
        <f t="shared" si="3"/>
        <v>19.5</v>
      </c>
      <c r="N46" s="30">
        <f t="shared" si="4"/>
        <v>19.8046875</v>
      </c>
      <c r="P46" s="27">
        <v>15</v>
      </c>
      <c r="R46" s="31">
        <f t="shared" si="5"/>
        <v>3.48046875</v>
      </c>
      <c r="T46" s="17" t="s">
        <v>127</v>
      </c>
      <c r="U46" s="18" t="s">
        <v>127</v>
      </c>
      <c r="W46" s="14" t="s">
        <v>17</v>
      </c>
      <c r="X46" s="14" t="s">
        <v>10</v>
      </c>
      <c r="Y46" s="14" t="s">
        <v>90</v>
      </c>
    </row>
    <row r="47" spans="1:25" x14ac:dyDescent="0.25">
      <c r="A47" s="14">
        <v>42</v>
      </c>
      <c r="B47" s="14" t="str">
        <f t="shared" si="0"/>
        <v>Moreno Romero Fernando</v>
      </c>
      <c r="C47" s="16">
        <v>12</v>
      </c>
      <c r="G47" s="16">
        <f t="shared" si="1"/>
        <v>12</v>
      </c>
      <c r="H47" s="30">
        <f t="shared" si="2"/>
        <v>7.2727272727272734</v>
      </c>
      <c r="K47" s="16">
        <v>4</v>
      </c>
      <c r="L47" s="16">
        <v>5</v>
      </c>
      <c r="M47" s="16">
        <f t="shared" si="3"/>
        <v>9</v>
      </c>
      <c r="N47" s="30">
        <f t="shared" si="4"/>
        <v>9.140625</v>
      </c>
      <c r="P47" s="27">
        <v>15</v>
      </c>
      <c r="R47" s="31">
        <f t="shared" si="5"/>
        <v>3.1413352272727275</v>
      </c>
      <c r="T47" s="17" t="s">
        <v>127</v>
      </c>
      <c r="U47" s="18" t="s">
        <v>127</v>
      </c>
      <c r="W47" s="14" t="s">
        <v>55</v>
      </c>
      <c r="X47" s="14" t="s">
        <v>156</v>
      </c>
      <c r="Y47" s="14" t="s">
        <v>89</v>
      </c>
    </row>
    <row r="48" spans="1:25" x14ac:dyDescent="0.25">
      <c r="A48" s="14">
        <v>43</v>
      </c>
      <c r="B48" s="14" t="str">
        <f t="shared" si="0"/>
        <v>Muñíz Azcárate Blanca Alejandra</v>
      </c>
      <c r="D48" s="16">
        <v>3</v>
      </c>
      <c r="E48" s="16">
        <v>3</v>
      </c>
      <c r="G48" s="16">
        <f t="shared" si="1"/>
        <v>6</v>
      </c>
      <c r="H48" s="30">
        <f t="shared" si="2"/>
        <v>3.6363636363636367</v>
      </c>
      <c r="J48" s="16">
        <v>22.5</v>
      </c>
      <c r="K48" s="16">
        <v>11</v>
      </c>
      <c r="L48" s="16">
        <v>7</v>
      </c>
      <c r="M48" s="16">
        <f t="shared" si="3"/>
        <v>40.5</v>
      </c>
      <c r="N48" s="30">
        <f t="shared" si="4"/>
        <v>41.1328125</v>
      </c>
      <c r="P48" s="27">
        <v>15</v>
      </c>
      <c r="R48" s="31">
        <f t="shared" si="5"/>
        <v>5.9769176136363642</v>
      </c>
      <c r="T48" s="17">
        <v>6</v>
      </c>
      <c r="U48" s="18">
        <v>7</v>
      </c>
      <c r="W48" s="14" t="s">
        <v>56</v>
      </c>
      <c r="X48" s="14" t="s">
        <v>157</v>
      </c>
      <c r="Y48" s="14" t="s">
        <v>57</v>
      </c>
    </row>
    <row r="49" spans="1:25" x14ac:dyDescent="0.25">
      <c r="A49" s="14">
        <v>44</v>
      </c>
      <c r="B49" s="14" t="str">
        <f t="shared" si="0"/>
        <v>Ontiveros Tlachi Valeria</v>
      </c>
      <c r="C49" s="16">
        <v>13</v>
      </c>
      <c r="E49" s="16">
        <v>5</v>
      </c>
      <c r="F49" s="16">
        <v>2</v>
      </c>
      <c r="G49" s="16">
        <f t="shared" si="1"/>
        <v>20</v>
      </c>
      <c r="H49" s="30">
        <f t="shared" si="2"/>
        <v>12.121212121212121</v>
      </c>
      <c r="J49" s="16">
        <v>27</v>
      </c>
      <c r="K49" s="16">
        <v>9</v>
      </c>
      <c r="L49" s="16">
        <v>7</v>
      </c>
      <c r="M49" s="16">
        <f t="shared" si="3"/>
        <v>43</v>
      </c>
      <c r="N49" s="30">
        <f t="shared" si="4"/>
        <v>43.671875</v>
      </c>
      <c r="P49" s="27">
        <v>15</v>
      </c>
      <c r="R49" s="31">
        <f t="shared" si="5"/>
        <v>7.0793087121212128</v>
      </c>
      <c r="T49" s="17">
        <v>7</v>
      </c>
      <c r="U49" s="18">
        <v>8</v>
      </c>
      <c r="W49" s="14" t="s">
        <v>58</v>
      </c>
      <c r="X49" s="14" t="s">
        <v>158</v>
      </c>
      <c r="Y49" s="14" t="s">
        <v>88</v>
      </c>
    </row>
    <row r="50" spans="1:25" x14ac:dyDescent="0.25">
      <c r="A50" s="14">
        <v>45</v>
      </c>
      <c r="B50" s="14" t="str">
        <f t="shared" si="0"/>
        <v>Pablo Montiel Alejandro</v>
      </c>
      <c r="G50" s="16">
        <f t="shared" si="1"/>
        <v>0</v>
      </c>
      <c r="H50" s="30">
        <f t="shared" si="2"/>
        <v>0</v>
      </c>
      <c r="J50" s="16">
        <v>26</v>
      </c>
      <c r="M50" s="16">
        <f t="shared" si="3"/>
        <v>26</v>
      </c>
      <c r="N50" s="30">
        <f t="shared" si="4"/>
        <v>26.406250000000004</v>
      </c>
      <c r="P50" s="27">
        <v>15</v>
      </c>
      <c r="R50" s="31">
        <f t="shared" si="5"/>
        <v>4.140625</v>
      </c>
      <c r="T50" s="17" t="s">
        <v>127</v>
      </c>
      <c r="U50" s="18" t="s">
        <v>127</v>
      </c>
      <c r="W50" s="14" t="s">
        <v>59</v>
      </c>
      <c r="X50" s="14" t="s">
        <v>159</v>
      </c>
      <c r="Y50" s="14" t="s">
        <v>3</v>
      </c>
    </row>
    <row r="51" spans="1:25" x14ac:dyDescent="0.25">
      <c r="A51" s="14">
        <v>46</v>
      </c>
      <c r="B51" s="14" t="str">
        <f t="shared" si="0"/>
        <v>Pérez González Miguel Ángel</v>
      </c>
      <c r="G51" s="16">
        <f t="shared" si="1"/>
        <v>0</v>
      </c>
      <c r="H51" s="30">
        <f t="shared" si="2"/>
        <v>0</v>
      </c>
      <c r="M51" s="16">
        <f t="shared" si="3"/>
        <v>0</v>
      </c>
      <c r="N51" s="30">
        <f t="shared" si="4"/>
        <v>0</v>
      </c>
      <c r="P51" s="27">
        <v>15</v>
      </c>
      <c r="R51" s="31">
        <f t="shared" si="5"/>
        <v>1.5</v>
      </c>
      <c r="T51" s="17" t="s">
        <v>127</v>
      </c>
      <c r="U51" s="18" t="s">
        <v>127</v>
      </c>
      <c r="W51" s="14" t="s">
        <v>6</v>
      </c>
      <c r="X51" s="14" t="s">
        <v>147</v>
      </c>
      <c r="Y51" s="14" t="s">
        <v>18</v>
      </c>
    </row>
    <row r="52" spans="1:25" x14ac:dyDescent="0.25">
      <c r="A52" s="14">
        <v>47</v>
      </c>
      <c r="B52" s="14" t="str">
        <f t="shared" si="0"/>
        <v>Ramirez González Jesús David</v>
      </c>
      <c r="C52" s="16">
        <v>10</v>
      </c>
      <c r="E52" s="16">
        <v>5</v>
      </c>
      <c r="G52" s="16">
        <f t="shared" si="1"/>
        <v>15</v>
      </c>
      <c r="H52" s="30">
        <f t="shared" si="2"/>
        <v>9.0909090909090917</v>
      </c>
      <c r="J52" s="16">
        <v>14</v>
      </c>
      <c r="K52" s="16">
        <v>11</v>
      </c>
      <c r="L52" s="16">
        <v>12</v>
      </c>
      <c r="M52" s="16">
        <f t="shared" si="3"/>
        <v>37</v>
      </c>
      <c r="N52" s="30">
        <f t="shared" si="4"/>
        <v>37.578125</v>
      </c>
      <c r="P52" s="27">
        <v>15</v>
      </c>
      <c r="R52" s="31">
        <f t="shared" si="5"/>
        <v>6.1669034090909092</v>
      </c>
      <c r="T52" s="17">
        <v>6</v>
      </c>
      <c r="U52" s="18">
        <v>6</v>
      </c>
      <c r="W52" s="14" t="s">
        <v>16</v>
      </c>
      <c r="X52" s="14" t="s">
        <v>147</v>
      </c>
      <c r="Y52" s="14" t="s">
        <v>87</v>
      </c>
    </row>
    <row r="53" spans="1:25" x14ac:dyDescent="0.25">
      <c r="A53" s="14">
        <v>48</v>
      </c>
      <c r="B53" s="14" t="str">
        <f t="shared" si="0"/>
        <v>Reyna Anaya Isis Mariana</v>
      </c>
      <c r="C53" s="16">
        <v>9</v>
      </c>
      <c r="E53" s="16">
        <v>4</v>
      </c>
      <c r="F53" s="16">
        <v>6</v>
      </c>
      <c r="G53" s="16">
        <f t="shared" si="1"/>
        <v>19</v>
      </c>
      <c r="H53" s="30">
        <f t="shared" si="2"/>
        <v>11.515151515151516</v>
      </c>
      <c r="J53" s="16">
        <v>27</v>
      </c>
      <c r="K53" s="16">
        <v>5.5</v>
      </c>
      <c r="L53" s="16">
        <v>7.5</v>
      </c>
      <c r="M53" s="16">
        <f t="shared" si="3"/>
        <v>40</v>
      </c>
      <c r="N53" s="30">
        <f t="shared" si="4"/>
        <v>40.625</v>
      </c>
      <c r="P53" s="27">
        <v>15</v>
      </c>
      <c r="R53" s="31">
        <f t="shared" si="5"/>
        <v>6.7140151515151514</v>
      </c>
      <c r="T53" s="17">
        <v>7</v>
      </c>
      <c r="U53" s="18">
        <v>7</v>
      </c>
      <c r="W53" s="14" t="s">
        <v>60</v>
      </c>
      <c r="X53" s="14" t="s">
        <v>160</v>
      </c>
      <c r="Y53" s="14" t="s">
        <v>86</v>
      </c>
    </row>
    <row r="54" spans="1:25" x14ac:dyDescent="0.25">
      <c r="A54" s="14">
        <v>49</v>
      </c>
      <c r="B54" s="14" t="str">
        <f t="shared" si="0"/>
        <v>Rivera Nabaiza Felipe</v>
      </c>
      <c r="C54" s="16">
        <v>13</v>
      </c>
      <c r="F54" s="16">
        <v>7.5</v>
      </c>
      <c r="G54" s="16">
        <f t="shared" si="1"/>
        <v>20.5</v>
      </c>
      <c r="H54" s="30">
        <f t="shared" si="2"/>
        <v>12.424242424242426</v>
      </c>
      <c r="J54" s="16">
        <v>22.5</v>
      </c>
      <c r="K54" s="16">
        <v>8.5</v>
      </c>
      <c r="L54" s="16">
        <v>12</v>
      </c>
      <c r="M54" s="16">
        <f t="shared" si="3"/>
        <v>43</v>
      </c>
      <c r="N54" s="30">
        <f t="shared" si="4"/>
        <v>43.671875</v>
      </c>
      <c r="P54" s="27">
        <v>15</v>
      </c>
      <c r="R54" s="31">
        <f t="shared" si="5"/>
        <v>7.1096117424242422</v>
      </c>
      <c r="T54" s="17">
        <v>7</v>
      </c>
      <c r="U54" s="18">
        <v>7</v>
      </c>
      <c r="W54" s="14" t="s">
        <v>61</v>
      </c>
      <c r="X54" s="14" t="s">
        <v>161</v>
      </c>
      <c r="Y54" s="14" t="s">
        <v>62</v>
      </c>
    </row>
    <row r="55" spans="1:25" x14ac:dyDescent="0.25">
      <c r="A55" s="14">
        <v>50</v>
      </c>
      <c r="B55" s="14" t="str">
        <f t="shared" si="0"/>
        <v>Rosales Segura Juan Carlos</v>
      </c>
      <c r="C55" s="16">
        <v>10</v>
      </c>
      <c r="D55" s="16">
        <v>1</v>
      </c>
      <c r="E55" s="16">
        <v>7</v>
      </c>
      <c r="F55" s="16">
        <v>9</v>
      </c>
      <c r="G55" s="16">
        <f t="shared" si="1"/>
        <v>27</v>
      </c>
      <c r="H55" s="30">
        <f t="shared" si="2"/>
        <v>16.363636363636363</v>
      </c>
      <c r="J55" s="16">
        <v>24</v>
      </c>
      <c r="K55" s="16">
        <v>5</v>
      </c>
      <c r="L55" s="16">
        <v>11</v>
      </c>
      <c r="M55" s="16">
        <f t="shared" si="3"/>
        <v>40</v>
      </c>
      <c r="N55" s="30">
        <f t="shared" si="4"/>
        <v>40.625</v>
      </c>
      <c r="P55" s="27">
        <v>15</v>
      </c>
      <c r="R55" s="31">
        <f t="shared" si="5"/>
        <v>7.1988636363636358</v>
      </c>
      <c r="T55" s="17">
        <v>7</v>
      </c>
      <c r="U55" s="18">
        <v>7</v>
      </c>
      <c r="W55" s="14" t="s">
        <v>63</v>
      </c>
      <c r="X55" s="14" t="s">
        <v>162</v>
      </c>
      <c r="Y55" s="14" t="s">
        <v>64</v>
      </c>
    </row>
    <row r="56" spans="1:25" x14ac:dyDescent="0.25">
      <c r="A56" s="14">
        <v>51</v>
      </c>
      <c r="B56" s="14" t="str">
        <f t="shared" si="0"/>
        <v>Rosas Escobedo Karla Elvira</v>
      </c>
      <c r="D56" s="16">
        <v>1</v>
      </c>
      <c r="E56" s="16">
        <v>4</v>
      </c>
      <c r="F56" s="16">
        <v>3</v>
      </c>
      <c r="G56" s="16">
        <f t="shared" si="1"/>
        <v>8</v>
      </c>
      <c r="H56" s="30">
        <f t="shared" si="2"/>
        <v>4.8484848484848486</v>
      </c>
      <c r="J56" s="16">
        <v>30</v>
      </c>
      <c r="K56" s="16">
        <v>18</v>
      </c>
      <c r="L56" s="16">
        <v>7.5</v>
      </c>
      <c r="M56" s="16">
        <f t="shared" si="3"/>
        <v>55.5</v>
      </c>
      <c r="N56" s="30">
        <f t="shared" si="4"/>
        <v>56.367187500000007</v>
      </c>
      <c r="P56" s="27">
        <v>15</v>
      </c>
      <c r="R56" s="31">
        <f t="shared" si="5"/>
        <v>7.6215672348484862</v>
      </c>
      <c r="T56" s="17">
        <v>8</v>
      </c>
      <c r="U56" s="18">
        <v>9</v>
      </c>
      <c r="W56" s="14" t="s">
        <v>8</v>
      </c>
      <c r="X56" s="14" t="s">
        <v>163</v>
      </c>
      <c r="Y56" s="14" t="s">
        <v>85</v>
      </c>
    </row>
    <row r="57" spans="1:25" x14ac:dyDescent="0.25">
      <c r="A57" s="14">
        <v>52</v>
      </c>
      <c r="B57" s="14" t="str">
        <f t="shared" si="0"/>
        <v>Ruíz Estrada Alberto</v>
      </c>
      <c r="C57" s="16">
        <v>9</v>
      </c>
      <c r="E57" s="16">
        <v>7</v>
      </c>
      <c r="G57" s="16">
        <f t="shared" si="1"/>
        <v>16</v>
      </c>
      <c r="H57" s="30">
        <f t="shared" si="2"/>
        <v>9.6969696969696972</v>
      </c>
      <c r="J57" s="16">
        <v>26</v>
      </c>
      <c r="K57" s="16">
        <v>7</v>
      </c>
      <c r="L57" s="16">
        <v>9.5</v>
      </c>
      <c r="M57" s="16">
        <f t="shared" si="3"/>
        <v>42.5</v>
      </c>
      <c r="N57" s="30">
        <f t="shared" si="4"/>
        <v>43.1640625</v>
      </c>
      <c r="P57" s="27">
        <v>15</v>
      </c>
      <c r="R57" s="31">
        <f t="shared" si="5"/>
        <v>6.7861032196969688</v>
      </c>
      <c r="T57" s="17">
        <v>7</v>
      </c>
      <c r="U57" s="18">
        <v>7</v>
      </c>
      <c r="W57" s="14" t="s">
        <v>9</v>
      </c>
      <c r="X57" s="14" t="s">
        <v>164</v>
      </c>
      <c r="Y57" s="14" t="s">
        <v>84</v>
      </c>
    </row>
    <row r="58" spans="1:25" x14ac:dyDescent="0.25">
      <c r="A58" s="14">
        <v>53</v>
      </c>
      <c r="B58" s="14" t="str">
        <f t="shared" si="0"/>
        <v>Sánchez Enriquez Iván</v>
      </c>
      <c r="C58" s="16">
        <v>12</v>
      </c>
      <c r="D58" s="16">
        <v>1</v>
      </c>
      <c r="E58" s="16">
        <v>10</v>
      </c>
      <c r="F58" s="16">
        <v>8</v>
      </c>
      <c r="G58" s="16">
        <f t="shared" si="1"/>
        <v>31</v>
      </c>
      <c r="H58" s="30">
        <f t="shared" si="2"/>
        <v>18.787878787878789</v>
      </c>
      <c r="J58" s="16">
        <v>25</v>
      </c>
      <c r="K58" s="16">
        <v>8</v>
      </c>
      <c r="L58" s="16">
        <v>8</v>
      </c>
      <c r="M58" s="16">
        <f t="shared" si="3"/>
        <v>41</v>
      </c>
      <c r="N58" s="30">
        <f t="shared" si="4"/>
        <v>41.640625</v>
      </c>
      <c r="P58" s="27">
        <v>15</v>
      </c>
      <c r="R58" s="31">
        <f t="shared" si="5"/>
        <v>7.542850378787878</v>
      </c>
      <c r="T58" s="17">
        <v>8</v>
      </c>
      <c r="U58" s="18">
        <v>8</v>
      </c>
      <c r="W58" s="14" t="s">
        <v>10</v>
      </c>
      <c r="X58" s="14" t="s">
        <v>165</v>
      </c>
      <c r="Y58" s="14" t="s">
        <v>2</v>
      </c>
    </row>
    <row r="59" spans="1:25" x14ac:dyDescent="0.25">
      <c r="A59" s="14">
        <v>54</v>
      </c>
      <c r="B59" s="14" t="str">
        <f t="shared" si="0"/>
        <v>Sánchez Garduño Ana Viridiana</v>
      </c>
      <c r="C59" s="16">
        <v>13</v>
      </c>
      <c r="D59" s="16">
        <v>3</v>
      </c>
      <c r="E59" s="16">
        <v>8</v>
      </c>
      <c r="F59" s="16">
        <v>10</v>
      </c>
      <c r="G59" s="16">
        <f t="shared" si="1"/>
        <v>34</v>
      </c>
      <c r="H59" s="30">
        <f t="shared" si="2"/>
        <v>20.606060606060609</v>
      </c>
      <c r="J59" s="16">
        <v>28</v>
      </c>
      <c r="K59" s="16">
        <v>17</v>
      </c>
      <c r="L59" s="16">
        <v>9</v>
      </c>
      <c r="M59" s="16">
        <f t="shared" si="3"/>
        <v>54</v>
      </c>
      <c r="N59" s="30">
        <f t="shared" si="4"/>
        <v>54.84375</v>
      </c>
      <c r="P59" s="27">
        <v>15</v>
      </c>
      <c r="Q59" s="16">
        <v>0.1</v>
      </c>
      <c r="R59" s="31">
        <f t="shared" si="5"/>
        <v>9.0449810606060606</v>
      </c>
      <c r="T59" s="17">
        <v>10</v>
      </c>
      <c r="U59" s="18">
        <v>10</v>
      </c>
      <c r="W59" s="14" t="s">
        <v>10</v>
      </c>
      <c r="X59" s="14" t="s">
        <v>166</v>
      </c>
      <c r="Y59" s="14" t="s">
        <v>83</v>
      </c>
    </row>
    <row r="60" spans="1:25" x14ac:dyDescent="0.25">
      <c r="A60" s="14">
        <v>55</v>
      </c>
      <c r="B60" s="14" t="str">
        <f t="shared" si="0"/>
        <v>Sarmiento Celis David</v>
      </c>
      <c r="C60" s="16">
        <v>7</v>
      </c>
      <c r="F60" s="16">
        <v>7</v>
      </c>
      <c r="G60" s="16">
        <f t="shared" si="1"/>
        <v>14</v>
      </c>
      <c r="H60" s="30">
        <f t="shared" si="2"/>
        <v>8.4848484848484862</v>
      </c>
      <c r="J60" s="16">
        <v>14</v>
      </c>
      <c r="K60" s="16">
        <v>8.5</v>
      </c>
      <c r="L60" s="16">
        <v>4</v>
      </c>
      <c r="M60" s="16">
        <f t="shared" si="3"/>
        <v>26.5</v>
      </c>
      <c r="N60" s="30">
        <f t="shared" si="4"/>
        <v>26.914062500000004</v>
      </c>
      <c r="P60" s="27">
        <v>15</v>
      </c>
      <c r="R60" s="31">
        <f t="shared" si="5"/>
        <v>5.0398910984848495</v>
      </c>
      <c r="T60" s="17" t="s">
        <v>127</v>
      </c>
      <c r="U60" s="18" t="s">
        <v>127</v>
      </c>
      <c r="W60" s="14" t="s">
        <v>65</v>
      </c>
      <c r="X60" s="14" t="s">
        <v>167</v>
      </c>
      <c r="Y60" s="14" t="s">
        <v>7</v>
      </c>
    </row>
    <row r="61" spans="1:25" x14ac:dyDescent="0.25">
      <c r="A61" s="14">
        <v>56</v>
      </c>
      <c r="B61" s="14" t="str">
        <f t="shared" si="0"/>
        <v>Saucedo Berriel Renata</v>
      </c>
      <c r="C61" s="16">
        <v>14</v>
      </c>
      <c r="D61" s="16">
        <v>1</v>
      </c>
      <c r="E61" s="16">
        <v>10</v>
      </c>
      <c r="G61" s="16">
        <f t="shared" si="1"/>
        <v>25</v>
      </c>
      <c r="H61" s="30">
        <f t="shared" si="2"/>
        <v>15.151515151515152</v>
      </c>
      <c r="J61" s="16">
        <v>28</v>
      </c>
      <c r="K61" s="16">
        <v>6.5</v>
      </c>
      <c r="L61" s="16">
        <v>8</v>
      </c>
      <c r="M61" s="16">
        <f t="shared" si="3"/>
        <v>42.5</v>
      </c>
      <c r="N61" s="30">
        <f t="shared" si="4"/>
        <v>43.1640625</v>
      </c>
      <c r="P61" s="27">
        <v>15</v>
      </c>
      <c r="R61" s="31">
        <f t="shared" si="5"/>
        <v>7.3315577651515156</v>
      </c>
      <c r="T61" s="17">
        <v>7</v>
      </c>
      <c r="U61" s="18">
        <v>8</v>
      </c>
      <c r="W61" s="14" t="s">
        <v>66</v>
      </c>
      <c r="X61" s="14" t="s">
        <v>168</v>
      </c>
      <c r="Y61" s="14" t="s">
        <v>82</v>
      </c>
    </row>
    <row r="62" spans="1:25" x14ac:dyDescent="0.25">
      <c r="A62" s="14">
        <v>57</v>
      </c>
      <c r="B62" s="14" t="str">
        <f t="shared" si="0"/>
        <v>Sereno Montes Néstor Daniel</v>
      </c>
      <c r="C62" s="16">
        <v>13</v>
      </c>
      <c r="E62" s="16">
        <v>6</v>
      </c>
      <c r="F62" s="16">
        <v>7</v>
      </c>
      <c r="G62" s="16">
        <f t="shared" si="1"/>
        <v>26</v>
      </c>
      <c r="H62" s="30">
        <f t="shared" si="2"/>
        <v>15.75757575757576</v>
      </c>
      <c r="J62" s="16">
        <v>24</v>
      </c>
      <c r="K62" s="16">
        <v>10.5</v>
      </c>
      <c r="L62" s="16">
        <v>5.5</v>
      </c>
      <c r="M62" s="16">
        <f t="shared" si="3"/>
        <v>40</v>
      </c>
      <c r="N62" s="30">
        <f t="shared" si="4"/>
        <v>40.625</v>
      </c>
      <c r="P62" s="27">
        <v>15</v>
      </c>
      <c r="R62" s="31">
        <f t="shared" si="5"/>
        <v>7.1382575757575752</v>
      </c>
      <c r="T62" s="17">
        <v>7</v>
      </c>
      <c r="U62" s="18">
        <v>8</v>
      </c>
      <c r="W62" s="14" t="s">
        <v>80</v>
      </c>
      <c r="X62" s="14" t="s">
        <v>169</v>
      </c>
      <c r="Y62" s="14" t="s">
        <v>81</v>
      </c>
    </row>
    <row r="63" spans="1:25" x14ac:dyDescent="0.25">
      <c r="A63" s="14">
        <v>58</v>
      </c>
      <c r="B63" s="14" t="str">
        <f t="shared" si="0"/>
        <v>Terán Benitez Estefanía Dafne</v>
      </c>
      <c r="C63" s="16">
        <v>7</v>
      </c>
      <c r="D63" s="16">
        <v>2</v>
      </c>
      <c r="E63" s="16">
        <v>4</v>
      </c>
      <c r="F63" s="16">
        <v>9</v>
      </c>
      <c r="G63" s="16">
        <f t="shared" si="1"/>
        <v>22</v>
      </c>
      <c r="H63" s="30">
        <f t="shared" si="2"/>
        <v>13.333333333333334</v>
      </c>
      <c r="J63" s="16">
        <v>25</v>
      </c>
      <c r="K63" s="16">
        <v>16</v>
      </c>
      <c r="L63" s="16">
        <v>9.5</v>
      </c>
      <c r="M63" s="16">
        <f t="shared" si="3"/>
        <v>50.5</v>
      </c>
      <c r="N63" s="30">
        <f t="shared" si="4"/>
        <v>51.289062500000007</v>
      </c>
      <c r="P63" s="27">
        <v>15</v>
      </c>
      <c r="R63" s="31">
        <f t="shared" si="5"/>
        <v>7.9622395833333339</v>
      </c>
      <c r="T63" s="17">
        <v>8</v>
      </c>
      <c r="U63" s="18">
        <v>9</v>
      </c>
      <c r="W63" s="14" t="s">
        <v>67</v>
      </c>
      <c r="X63" s="14" t="s">
        <v>170</v>
      </c>
      <c r="Y63" s="14" t="s">
        <v>68</v>
      </c>
    </row>
    <row r="64" spans="1:25" x14ac:dyDescent="0.25">
      <c r="A64" s="14">
        <v>59</v>
      </c>
      <c r="B64" s="14" t="str">
        <f t="shared" si="0"/>
        <v>Tovar Díaz Tlalli Yolotzin</v>
      </c>
      <c r="C64" s="16">
        <v>13</v>
      </c>
      <c r="D64" s="16">
        <v>2</v>
      </c>
      <c r="E64" s="16">
        <v>4</v>
      </c>
      <c r="G64" s="16">
        <f t="shared" si="1"/>
        <v>19</v>
      </c>
      <c r="H64" s="30">
        <f t="shared" si="2"/>
        <v>11.515151515151516</v>
      </c>
      <c r="J64" s="16">
        <v>30</v>
      </c>
      <c r="K64" s="16">
        <v>11</v>
      </c>
      <c r="L64" s="16">
        <v>7.5</v>
      </c>
      <c r="M64" s="16">
        <f t="shared" si="3"/>
        <v>48.5</v>
      </c>
      <c r="N64" s="30">
        <f t="shared" si="4"/>
        <v>49.2578125</v>
      </c>
      <c r="P64" s="27">
        <v>15</v>
      </c>
      <c r="R64" s="31">
        <f t="shared" si="5"/>
        <v>7.5772964015151514</v>
      </c>
      <c r="T64" s="17">
        <v>8</v>
      </c>
      <c r="U64" s="18">
        <v>9</v>
      </c>
      <c r="W64" s="14" t="s">
        <v>69</v>
      </c>
      <c r="X64" s="14" t="s">
        <v>171</v>
      </c>
      <c r="Y64" s="14" t="s">
        <v>79</v>
      </c>
    </row>
    <row r="65" spans="1:25" x14ac:dyDescent="0.25">
      <c r="A65" s="14">
        <v>60</v>
      </c>
      <c r="B65" s="14" t="str">
        <f t="shared" si="0"/>
        <v>Trejo Beltrán Carlos Alberto</v>
      </c>
      <c r="C65" s="16">
        <v>13</v>
      </c>
      <c r="D65" s="16">
        <v>2</v>
      </c>
      <c r="E65" s="16">
        <v>8</v>
      </c>
      <c r="G65" s="16">
        <f t="shared" si="1"/>
        <v>23</v>
      </c>
      <c r="H65" s="30">
        <f t="shared" si="2"/>
        <v>13.939393939393941</v>
      </c>
      <c r="J65" s="16">
        <v>25</v>
      </c>
      <c r="K65" s="16">
        <v>7</v>
      </c>
      <c r="L65" s="16">
        <v>8</v>
      </c>
      <c r="M65" s="16">
        <f t="shared" si="3"/>
        <v>40</v>
      </c>
      <c r="N65" s="30">
        <f t="shared" si="4"/>
        <v>40.625</v>
      </c>
      <c r="P65" s="27">
        <v>15</v>
      </c>
      <c r="R65" s="31">
        <f t="shared" si="5"/>
        <v>6.9564393939393936</v>
      </c>
      <c r="T65" s="17">
        <v>7</v>
      </c>
      <c r="U65" s="18">
        <v>8</v>
      </c>
      <c r="W65" s="14" t="s">
        <v>77</v>
      </c>
      <c r="X65" s="14" t="s">
        <v>138</v>
      </c>
      <c r="Y65" s="14" t="s">
        <v>78</v>
      </c>
    </row>
    <row r="66" spans="1:25" x14ac:dyDescent="0.25">
      <c r="A66" s="14">
        <v>61</v>
      </c>
      <c r="B66" s="14" t="str">
        <f t="shared" si="0"/>
        <v>Trejo Pérez Juan Manuel</v>
      </c>
      <c r="C66" s="16">
        <v>13</v>
      </c>
      <c r="D66" s="16">
        <v>2</v>
      </c>
      <c r="E66" s="16">
        <v>7</v>
      </c>
      <c r="F66" s="16">
        <v>9</v>
      </c>
      <c r="G66" s="16">
        <f t="shared" si="1"/>
        <v>31</v>
      </c>
      <c r="H66" s="30">
        <f t="shared" si="2"/>
        <v>18.787878787878789</v>
      </c>
      <c r="J66" s="16">
        <v>26</v>
      </c>
      <c r="K66" s="16">
        <v>7</v>
      </c>
      <c r="L66" s="16">
        <v>12</v>
      </c>
      <c r="M66" s="16">
        <f t="shared" si="3"/>
        <v>45</v>
      </c>
      <c r="N66" s="30">
        <f t="shared" si="4"/>
        <v>45.703125</v>
      </c>
      <c r="P66" s="27">
        <v>15</v>
      </c>
      <c r="Q66" s="16">
        <v>0.1</v>
      </c>
      <c r="R66" s="31">
        <f t="shared" si="5"/>
        <v>7.949100378787878</v>
      </c>
      <c r="T66" s="17">
        <v>8</v>
      </c>
      <c r="U66" s="18">
        <v>8</v>
      </c>
      <c r="W66" s="14" t="s">
        <v>77</v>
      </c>
      <c r="X66" s="14" t="s">
        <v>6</v>
      </c>
      <c r="Y66" s="14" t="s">
        <v>76</v>
      </c>
    </row>
    <row r="67" spans="1:25" x14ac:dyDescent="0.25">
      <c r="A67" s="14">
        <v>62</v>
      </c>
      <c r="B67" s="14" t="str">
        <f t="shared" si="0"/>
        <v>Trocino Domíguez Axel Alejandro</v>
      </c>
      <c r="C67" s="16">
        <v>5</v>
      </c>
      <c r="D67" s="16">
        <v>2</v>
      </c>
      <c r="E67" s="16">
        <v>4</v>
      </c>
      <c r="F67" s="16">
        <v>3</v>
      </c>
      <c r="G67" s="16">
        <f t="shared" si="1"/>
        <v>14</v>
      </c>
      <c r="H67" s="30">
        <f t="shared" si="2"/>
        <v>8.4848484848484862</v>
      </c>
      <c r="J67" s="16">
        <v>8</v>
      </c>
      <c r="K67" s="16">
        <v>8.5</v>
      </c>
      <c r="L67" s="16">
        <v>0.5</v>
      </c>
      <c r="M67" s="16">
        <f t="shared" si="3"/>
        <v>17</v>
      </c>
      <c r="N67" s="30">
        <f t="shared" si="4"/>
        <v>17.265625</v>
      </c>
      <c r="P67" s="27">
        <v>15</v>
      </c>
      <c r="R67" s="31">
        <f t="shared" si="5"/>
        <v>4.0750473484848486</v>
      </c>
      <c r="T67" s="17" t="s">
        <v>127</v>
      </c>
      <c r="U67" s="18" t="s">
        <v>127</v>
      </c>
      <c r="W67" s="14" t="s">
        <v>71</v>
      </c>
      <c r="X67" s="14" t="s">
        <v>172</v>
      </c>
      <c r="Y67" s="14" t="s">
        <v>75</v>
      </c>
    </row>
    <row r="68" spans="1:25" x14ac:dyDescent="0.25">
      <c r="A68" s="14">
        <v>63</v>
      </c>
      <c r="B68" s="14" t="str">
        <f t="shared" si="0"/>
        <v>Vargas Chávez Juan Alberto</v>
      </c>
      <c r="C68" s="16">
        <v>9</v>
      </c>
      <c r="D68" s="16">
        <v>1</v>
      </c>
      <c r="E68" s="16">
        <v>4</v>
      </c>
      <c r="F68" s="16">
        <v>2.5</v>
      </c>
      <c r="G68" s="16">
        <f t="shared" si="1"/>
        <v>16.5</v>
      </c>
      <c r="H68" s="30">
        <f t="shared" si="2"/>
        <v>10</v>
      </c>
      <c r="J68" s="16">
        <v>10</v>
      </c>
      <c r="K68" s="16">
        <v>5</v>
      </c>
      <c r="L68" s="16">
        <v>9</v>
      </c>
      <c r="M68" s="16">
        <f t="shared" si="3"/>
        <v>24</v>
      </c>
      <c r="N68" s="30">
        <f t="shared" si="4"/>
        <v>24.375000000000004</v>
      </c>
      <c r="P68" s="27">
        <v>15</v>
      </c>
      <c r="R68" s="31">
        <f t="shared" si="5"/>
        <v>4.9375</v>
      </c>
      <c r="T68" s="17" t="s">
        <v>127</v>
      </c>
      <c r="U68" s="18" t="s">
        <v>127</v>
      </c>
      <c r="W68" s="14" t="s">
        <v>11</v>
      </c>
      <c r="X68" s="14" t="s">
        <v>36</v>
      </c>
      <c r="Y68" s="14" t="s">
        <v>74</v>
      </c>
    </row>
    <row r="69" spans="1:25" x14ac:dyDescent="0.25">
      <c r="A69" s="14">
        <v>64</v>
      </c>
      <c r="B69" s="14" t="str">
        <f t="shared" si="0"/>
        <v>Villa Castellanos Erik</v>
      </c>
      <c r="C69" s="16">
        <v>5</v>
      </c>
      <c r="F69" s="16">
        <v>1</v>
      </c>
      <c r="G69" s="16">
        <f t="shared" si="1"/>
        <v>6</v>
      </c>
      <c r="H69" s="30">
        <f t="shared" si="2"/>
        <v>3.6363636363636367</v>
      </c>
      <c r="J69" s="16">
        <v>25</v>
      </c>
      <c r="K69" s="16">
        <v>5</v>
      </c>
      <c r="L69" s="16">
        <v>9</v>
      </c>
      <c r="M69" s="16">
        <f t="shared" si="3"/>
        <v>39</v>
      </c>
      <c r="N69" s="30">
        <f t="shared" si="4"/>
        <v>39.609375</v>
      </c>
      <c r="P69" s="27">
        <v>15</v>
      </c>
      <c r="R69" s="31">
        <f t="shared" si="5"/>
        <v>5.8245738636363642</v>
      </c>
      <c r="T69" s="17">
        <v>6</v>
      </c>
      <c r="U69" s="18">
        <v>6</v>
      </c>
      <c r="W69" s="14" t="s">
        <v>72</v>
      </c>
      <c r="X69" s="14" t="s">
        <v>173</v>
      </c>
      <c r="Y69" s="14" t="s">
        <v>73</v>
      </c>
    </row>
    <row r="70" spans="1:25" x14ac:dyDescent="0.25">
      <c r="R70" s="33">
        <f>SUM(R5:R69)/67</f>
        <v>6.0801814789687922</v>
      </c>
    </row>
  </sheetData>
  <printOptions horizontalCentered="1" verticalCentered="1"/>
  <pageMargins left="0" right="0" top="0" bottom="0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9"/>
  <sheetViews>
    <sheetView workbookViewId="0">
      <selection activeCell="K4" sqref="K4"/>
    </sheetView>
  </sheetViews>
  <sheetFormatPr baseColWidth="10" defaultRowHeight="15" x14ac:dyDescent="0.25"/>
  <cols>
    <col min="1" max="1" width="4.85546875" style="1" customWidth="1"/>
    <col min="2" max="2" width="13.28515625" style="1" customWidth="1"/>
    <col min="3" max="3" width="18.140625" style="1" customWidth="1"/>
    <col min="4" max="6" width="3.28515625" style="3" customWidth="1"/>
    <col min="7" max="7" width="4.42578125" style="3" bestFit="1" customWidth="1"/>
    <col min="8" max="8" width="3.28515625" style="3" customWidth="1"/>
    <col min="9" max="9" width="8.85546875" style="6" bestFit="1" customWidth="1"/>
    <col min="10" max="10" width="1.5703125" style="3" customWidth="1"/>
    <col min="11" max="11" width="3.28515625" style="3" customWidth="1"/>
    <col min="12" max="14" width="5.5703125" style="3" bestFit="1" customWidth="1"/>
    <col min="15" max="15" width="6.28515625" style="6" customWidth="1"/>
    <col min="16" max="16" width="3.28515625" style="3" customWidth="1"/>
    <col min="17" max="17" width="4.85546875" style="6" bestFit="1" customWidth="1"/>
    <col min="18" max="18" width="3.28515625" style="3" customWidth="1"/>
    <col min="19" max="19" width="8.28515625" style="3" bestFit="1" customWidth="1"/>
    <col min="20" max="20" width="2.42578125" style="3" customWidth="1"/>
    <col min="21" max="21" width="6.28515625" style="11" customWidth="1"/>
  </cols>
  <sheetData>
    <row r="2" spans="1:21" x14ac:dyDescent="0.25">
      <c r="D2" s="2"/>
      <c r="F2" s="2"/>
      <c r="G2" s="2"/>
      <c r="H2" s="2"/>
      <c r="I2" s="2"/>
      <c r="J2" s="2"/>
      <c r="M2" s="2"/>
      <c r="N2" s="2"/>
      <c r="O2" s="2"/>
      <c r="P2" s="2"/>
      <c r="Q2" s="2"/>
      <c r="R2" s="2"/>
      <c r="S2" s="2"/>
      <c r="T2" s="2"/>
    </row>
    <row r="3" spans="1:21" ht="61.5" x14ac:dyDescent="0.25">
      <c r="A3" s="4"/>
      <c r="B3" s="4" t="s">
        <v>129</v>
      </c>
      <c r="C3" s="4"/>
      <c r="D3" s="5"/>
      <c r="E3" s="5" t="s">
        <v>119</v>
      </c>
      <c r="F3" s="5" t="s">
        <v>128</v>
      </c>
      <c r="G3" s="5" t="s">
        <v>122</v>
      </c>
      <c r="H3" s="5"/>
      <c r="I3" s="13" t="s">
        <v>130</v>
      </c>
      <c r="J3" s="5"/>
      <c r="K3" s="5" t="s">
        <v>120</v>
      </c>
      <c r="L3" s="5" t="s">
        <v>121</v>
      </c>
      <c r="M3" s="5" t="s">
        <v>123</v>
      </c>
      <c r="N3" s="5"/>
      <c r="O3" s="13" t="s">
        <v>131</v>
      </c>
      <c r="P3" s="5"/>
      <c r="Q3" s="5" t="s">
        <v>124</v>
      </c>
      <c r="R3" s="5"/>
      <c r="S3" s="5"/>
      <c r="T3" s="5"/>
      <c r="U3" s="2" t="s">
        <v>126</v>
      </c>
    </row>
    <row r="4" spans="1:21" x14ac:dyDescent="0.25">
      <c r="A4" s="4"/>
      <c r="B4" s="4" t="s">
        <v>0</v>
      </c>
      <c r="C4" s="12" t="s">
        <v>1</v>
      </c>
      <c r="D4" s="6">
        <v>14</v>
      </c>
      <c r="E4" s="6" t="s">
        <v>125</v>
      </c>
      <c r="F4" s="6">
        <v>10</v>
      </c>
      <c r="G4" s="6">
        <v>9</v>
      </c>
      <c r="H4" s="6">
        <f>SUM(D4:G4)</f>
        <v>33</v>
      </c>
      <c r="I4" s="7">
        <v>0.2</v>
      </c>
      <c r="J4" s="7"/>
      <c r="K4" s="6">
        <v>30</v>
      </c>
      <c r="L4" s="6">
        <v>24</v>
      </c>
      <c r="M4" s="6">
        <v>20</v>
      </c>
      <c r="N4" s="6">
        <f>SUM(K4:M4)</f>
        <v>74</v>
      </c>
      <c r="O4" s="7">
        <v>0.65</v>
      </c>
      <c r="P4" s="6"/>
      <c r="Q4" s="7">
        <v>0.15</v>
      </c>
      <c r="R4" s="6"/>
      <c r="S4" s="7">
        <f>I4+O4+Q4</f>
        <v>1</v>
      </c>
      <c r="T4" s="6"/>
    </row>
    <row r="5" spans="1:21" x14ac:dyDescent="0.25">
      <c r="A5" s="1">
        <v>1</v>
      </c>
      <c r="B5" s="1" t="s">
        <v>19</v>
      </c>
      <c r="C5" s="1" t="s">
        <v>118</v>
      </c>
      <c r="D5" s="3">
        <v>8</v>
      </c>
      <c r="F5" s="3">
        <v>3</v>
      </c>
      <c r="H5" s="3">
        <f>SUM(D5:G5)</f>
        <v>11</v>
      </c>
      <c r="I5" s="10">
        <f>((H5*$I$4)/$H$4)*100</f>
        <v>6.666666666666667</v>
      </c>
      <c r="J5" s="9"/>
      <c r="K5" s="3">
        <v>30</v>
      </c>
      <c r="L5" s="3">
        <v>8.5</v>
      </c>
      <c r="M5" s="3">
        <f>(K5+L5)/2</f>
        <v>19.25</v>
      </c>
      <c r="N5" s="3">
        <f>SUM(K5:M5)</f>
        <v>57.75</v>
      </c>
      <c r="O5" s="10">
        <f>((N5*$O$4)/$N$4)*100</f>
        <v>50.726351351351354</v>
      </c>
      <c r="Q5" s="6">
        <v>15</v>
      </c>
      <c r="S5" s="9">
        <f>(I5+O5+Q5)/10</f>
        <v>7.2393018018018012</v>
      </c>
      <c r="U5" s="11">
        <v>8</v>
      </c>
    </row>
    <row r="6" spans="1:21" x14ac:dyDescent="0.25">
      <c r="A6" s="1">
        <v>2</v>
      </c>
      <c r="B6" s="1" t="s">
        <v>20</v>
      </c>
      <c r="C6" s="1" t="s">
        <v>117</v>
      </c>
      <c r="D6" s="3">
        <v>11</v>
      </c>
      <c r="E6" s="3">
        <v>2</v>
      </c>
      <c r="F6" s="3">
        <v>6</v>
      </c>
      <c r="G6" s="3">
        <v>0.5</v>
      </c>
      <c r="H6" s="3">
        <f t="shared" ref="H6:H68" si="0">SUM(D6:G6)</f>
        <v>19.5</v>
      </c>
      <c r="I6" s="10">
        <f t="shared" ref="I6:I68" si="1">((H6*$I$4)/$H$4)*100</f>
        <v>11.81818181818182</v>
      </c>
      <c r="K6" s="3">
        <v>16</v>
      </c>
      <c r="L6" s="3">
        <v>6.5</v>
      </c>
      <c r="M6" s="3">
        <f t="shared" ref="M6:M68" si="2">(K6+L6)/2</f>
        <v>11.25</v>
      </c>
      <c r="N6" s="3">
        <f t="shared" ref="N6:N68" si="3">SUM(K6:M6)</f>
        <v>33.75</v>
      </c>
      <c r="O6" s="10">
        <f t="shared" ref="O6:O68" si="4">((N6*$O$4)/$N$4)*100</f>
        <v>29.64527027027027</v>
      </c>
      <c r="Q6" s="6">
        <v>15</v>
      </c>
      <c r="S6" s="9">
        <f t="shared" ref="S6:S68" si="5">(I6+O6+Q6)/10</f>
        <v>5.6463452088452089</v>
      </c>
      <c r="U6" s="11">
        <v>6</v>
      </c>
    </row>
    <row r="7" spans="1:21" x14ac:dyDescent="0.25">
      <c r="A7" s="1">
        <v>3</v>
      </c>
      <c r="B7" s="1" t="s">
        <v>21</v>
      </c>
      <c r="C7" s="1" t="s">
        <v>116</v>
      </c>
      <c r="D7" s="3">
        <v>11</v>
      </c>
      <c r="F7" s="3">
        <v>5</v>
      </c>
      <c r="G7" s="3">
        <v>6</v>
      </c>
      <c r="H7" s="3">
        <f t="shared" si="0"/>
        <v>22</v>
      </c>
      <c r="I7" s="10">
        <f t="shared" si="1"/>
        <v>13.333333333333334</v>
      </c>
      <c r="K7" s="3">
        <v>27</v>
      </c>
      <c r="L7" s="3">
        <v>5.5</v>
      </c>
      <c r="M7" s="3">
        <f t="shared" si="2"/>
        <v>16.25</v>
      </c>
      <c r="N7" s="3">
        <f t="shared" si="3"/>
        <v>48.75</v>
      </c>
      <c r="O7" s="10">
        <f t="shared" si="4"/>
        <v>42.820945945945951</v>
      </c>
      <c r="Q7" s="6">
        <v>15</v>
      </c>
      <c r="S7" s="9">
        <f t="shared" si="5"/>
        <v>7.1154279279279278</v>
      </c>
      <c r="U7" s="11">
        <v>8</v>
      </c>
    </row>
    <row r="8" spans="1:21" x14ac:dyDescent="0.25">
      <c r="A8" s="1">
        <v>4</v>
      </c>
      <c r="B8" s="1" t="s">
        <v>22</v>
      </c>
      <c r="C8" s="1" t="s">
        <v>23</v>
      </c>
      <c r="D8" s="3">
        <v>13</v>
      </c>
      <c r="E8" s="3">
        <v>2</v>
      </c>
      <c r="F8" s="3">
        <v>5</v>
      </c>
      <c r="G8" s="3">
        <v>6</v>
      </c>
      <c r="H8" s="3">
        <f t="shared" si="0"/>
        <v>26</v>
      </c>
      <c r="I8" s="10">
        <f t="shared" si="1"/>
        <v>15.75757575757576</v>
      </c>
      <c r="K8" s="3">
        <v>27</v>
      </c>
      <c r="L8" s="3">
        <v>4</v>
      </c>
      <c r="M8" s="3">
        <f t="shared" si="2"/>
        <v>15.5</v>
      </c>
      <c r="N8" s="3">
        <f t="shared" si="3"/>
        <v>46.5</v>
      </c>
      <c r="O8" s="10">
        <f t="shared" si="4"/>
        <v>40.844594594594597</v>
      </c>
      <c r="Q8" s="6">
        <v>15</v>
      </c>
      <c r="S8" s="9">
        <f t="shared" si="5"/>
        <v>7.1602170352170358</v>
      </c>
      <c r="U8" s="11">
        <v>8</v>
      </c>
    </row>
    <row r="9" spans="1:21" x14ac:dyDescent="0.25">
      <c r="A9" s="1">
        <v>5</v>
      </c>
      <c r="B9" s="1" t="s">
        <v>24</v>
      </c>
      <c r="C9" s="1" t="s">
        <v>115</v>
      </c>
      <c r="D9" s="3">
        <v>7</v>
      </c>
      <c r="E9" s="3">
        <v>2</v>
      </c>
      <c r="F9" s="3">
        <v>3</v>
      </c>
      <c r="G9" s="3">
        <v>3</v>
      </c>
      <c r="H9" s="3">
        <f t="shared" si="0"/>
        <v>15</v>
      </c>
      <c r="I9" s="10">
        <f t="shared" si="1"/>
        <v>9.0909090909090917</v>
      </c>
      <c r="K9" s="3">
        <v>19</v>
      </c>
      <c r="L9" s="3">
        <v>7.5</v>
      </c>
      <c r="M9" s="3">
        <f t="shared" si="2"/>
        <v>13.25</v>
      </c>
      <c r="N9" s="3">
        <f t="shared" si="3"/>
        <v>39.75</v>
      </c>
      <c r="O9" s="10">
        <f t="shared" si="4"/>
        <v>34.915540540540547</v>
      </c>
      <c r="Q9" s="6">
        <v>15</v>
      </c>
      <c r="S9" s="9">
        <f t="shared" si="5"/>
        <v>5.9006449631449644</v>
      </c>
      <c r="U9" s="11">
        <v>6</v>
      </c>
    </row>
    <row r="10" spans="1:21" x14ac:dyDescent="0.25">
      <c r="A10" s="1">
        <v>6</v>
      </c>
      <c r="B10" s="1" t="s">
        <v>25</v>
      </c>
      <c r="C10" s="1" t="s">
        <v>114</v>
      </c>
      <c r="E10" s="3">
        <v>3</v>
      </c>
      <c r="H10" s="3">
        <f t="shared" si="0"/>
        <v>3</v>
      </c>
      <c r="I10" s="10">
        <f t="shared" si="1"/>
        <v>1.8181818181818183</v>
      </c>
      <c r="K10" s="3">
        <v>15</v>
      </c>
      <c r="L10" s="3">
        <v>11</v>
      </c>
      <c r="M10" s="3">
        <f t="shared" si="2"/>
        <v>13</v>
      </c>
      <c r="N10" s="3">
        <f t="shared" si="3"/>
        <v>39</v>
      </c>
      <c r="O10" s="10">
        <f t="shared" si="4"/>
        <v>34.256756756756758</v>
      </c>
      <c r="Q10" s="6">
        <v>15</v>
      </c>
      <c r="S10" s="9">
        <f t="shared" si="5"/>
        <v>5.107493857493858</v>
      </c>
      <c r="U10" s="11" t="s">
        <v>127</v>
      </c>
    </row>
    <row r="11" spans="1:21" x14ac:dyDescent="0.25">
      <c r="A11" s="1">
        <v>7</v>
      </c>
      <c r="B11" s="1" t="s">
        <v>25</v>
      </c>
      <c r="C11" s="1" t="s">
        <v>26</v>
      </c>
      <c r="D11" s="3">
        <v>12</v>
      </c>
      <c r="E11" s="3">
        <v>1</v>
      </c>
      <c r="H11" s="3">
        <f t="shared" si="0"/>
        <v>13</v>
      </c>
      <c r="I11" s="10">
        <f t="shared" si="1"/>
        <v>7.8787878787878798</v>
      </c>
      <c r="L11" s="3">
        <v>6</v>
      </c>
      <c r="M11" s="3">
        <f t="shared" si="2"/>
        <v>3</v>
      </c>
      <c r="N11" s="3">
        <f t="shared" si="3"/>
        <v>9</v>
      </c>
      <c r="O11" s="10">
        <f t="shared" si="4"/>
        <v>7.9054054054054061</v>
      </c>
      <c r="Q11" s="6">
        <v>15</v>
      </c>
      <c r="S11" s="9">
        <f t="shared" si="5"/>
        <v>3.0784193284193284</v>
      </c>
      <c r="U11" s="11" t="s">
        <v>127</v>
      </c>
    </row>
    <row r="12" spans="1:21" x14ac:dyDescent="0.25">
      <c r="A12" s="1">
        <v>8</v>
      </c>
      <c r="B12" s="1" t="s">
        <v>27</v>
      </c>
      <c r="C12" s="1" t="s">
        <v>113</v>
      </c>
      <c r="H12" s="3">
        <f t="shared" si="0"/>
        <v>0</v>
      </c>
      <c r="I12" s="10">
        <f t="shared" si="1"/>
        <v>0</v>
      </c>
      <c r="M12" s="3">
        <f t="shared" si="2"/>
        <v>0</v>
      </c>
      <c r="N12" s="3">
        <f t="shared" si="3"/>
        <v>0</v>
      </c>
      <c r="O12" s="10">
        <f t="shared" si="4"/>
        <v>0</v>
      </c>
      <c r="Q12" s="6">
        <v>15</v>
      </c>
      <c r="S12" s="9">
        <f t="shared" si="5"/>
        <v>1.5</v>
      </c>
      <c r="U12" s="11" t="s">
        <v>127</v>
      </c>
    </row>
    <row r="13" spans="1:21" x14ac:dyDescent="0.25">
      <c r="A13" s="1">
        <v>9</v>
      </c>
      <c r="B13" s="1" t="s">
        <v>28</v>
      </c>
      <c r="C13" s="1" t="s">
        <v>112</v>
      </c>
      <c r="D13" s="3">
        <v>14</v>
      </c>
      <c r="E13" s="3">
        <v>3</v>
      </c>
      <c r="F13" s="3">
        <v>10</v>
      </c>
      <c r="G13" s="3">
        <v>8</v>
      </c>
      <c r="H13" s="3">
        <f t="shared" si="0"/>
        <v>35</v>
      </c>
      <c r="I13" s="10">
        <f t="shared" si="1"/>
        <v>21.212121212121211</v>
      </c>
      <c r="K13" s="3">
        <v>26</v>
      </c>
      <c r="L13" s="3">
        <v>24</v>
      </c>
      <c r="M13" s="3">
        <f t="shared" si="2"/>
        <v>25</v>
      </c>
      <c r="N13" s="3">
        <f t="shared" si="3"/>
        <v>75</v>
      </c>
      <c r="O13" s="10">
        <f t="shared" si="4"/>
        <v>65.878378378378372</v>
      </c>
      <c r="Q13" s="6">
        <v>15</v>
      </c>
      <c r="S13" s="9">
        <f t="shared" si="5"/>
        <v>10.209049959049958</v>
      </c>
      <c r="U13" s="11">
        <v>10</v>
      </c>
    </row>
    <row r="14" spans="1:21" x14ac:dyDescent="0.25">
      <c r="A14" s="1">
        <v>10</v>
      </c>
      <c r="B14" s="1" t="s">
        <v>12</v>
      </c>
      <c r="C14" s="1" t="s">
        <v>3</v>
      </c>
      <c r="D14" s="3">
        <v>12</v>
      </c>
      <c r="F14" s="3">
        <v>10</v>
      </c>
      <c r="G14" s="3">
        <v>6</v>
      </c>
      <c r="H14" s="3">
        <f t="shared" si="0"/>
        <v>28</v>
      </c>
      <c r="I14" s="10">
        <f t="shared" si="1"/>
        <v>16.969696969696972</v>
      </c>
      <c r="K14" s="3">
        <v>14</v>
      </c>
      <c r="L14" s="3">
        <v>8</v>
      </c>
      <c r="M14" s="3">
        <f t="shared" si="2"/>
        <v>11</v>
      </c>
      <c r="N14" s="3">
        <f t="shared" si="3"/>
        <v>33</v>
      </c>
      <c r="O14" s="10">
        <f t="shared" si="4"/>
        <v>28.986486486486484</v>
      </c>
      <c r="Q14" s="6">
        <v>15</v>
      </c>
      <c r="S14" s="9">
        <f t="shared" si="5"/>
        <v>6.0956183456183455</v>
      </c>
      <c r="U14" s="11">
        <v>7</v>
      </c>
    </row>
    <row r="15" spans="1:21" x14ac:dyDescent="0.25">
      <c r="A15" s="1">
        <v>11</v>
      </c>
      <c r="B15" s="1" t="s">
        <v>29</v>
      </c>
      <c r="C15" s="1" t="s">
        <v>111</v>
      </c>
      <c r="D15" s="3">
        <v>13</v>
      </c>
      <c r="E15" s="3">
        <v>1</v>
      </c>
      <c r="F15" s="3">
        <v>6</v>
      </c>
      <c r="H15" s="3">
        <f t="shared" si="0"/>
        <v>20</v>
      </c>
      <c r="I15" s="10">
        <f t="shared" si="1"/>
        <v>12.121212121212121</v>
      </c>
      <c r="K15" s="3">
        <v>29</v>
      </c>
      <c r="M15" s="3">
        <f t="shared" si="2"/>
        <v>14.5</v>
      </c>
      <c r="N15" s="3">
        <f t="shared" si="3"/>
        <v>43.5</v>
      </c>
      <c r="O15" s="10">
        <f t="shared" si="4"/>
        <v>38.20945945945946</v>
      </c>
      <c r="Q15" s="6">
        <v>15</v>
      </c>
      <c r="S15" s="9">
        <f t="shared" si="5"/>
        <v>6.5330671580671575</v>
      </c>
      <c r="U15" s="11">
        <v>7</v>
      </c>
    </row>
    <row r="16" spans="1:21" x14ac:dyDescent="0.25">
      <c r="A16" s="1">
        <v>12</v>
      </c>
      <c r="B16" s="1" t="s">
        <v>30</v>
      </c>
      <c r="C16" s="1" t="s">
        <v>31</v>
      </c>
      <c r="D16" s="3">
        <v>2</v>
      </c>
      <c r="E16" s="3">
        <v>1</v>
      </c>
      <c r="F16" s="3">
        <v>8</v>
      </c>
      <c r="G16" s="3">
        <v>3</v>
      </c>
      <c r="H16" s="3">
        <f t="shared" si="0"/>
        <v>14</v>
      </c>
      <c r="I16" s="10">
        <f t="shared" si="1"/>
        <v>8.4848484848484862</v>
      </c>
      <c r="K16" s="3">
        <v>16</v>
      </c>
      <c r="L16" s="3">
        <v>6.5</v>
      </c>
      <c r="M16" s="3">
        <f t="shared" si="2"/>
        <v>11.25</v>
      </c>
      <c r="N16" s="3">
        <f t="shared" si="3"/>
        <v>33.75</v>
      </c>
      <c r="O16" s="10">
        <f t="shared" si="4"/>
        <v>29.64527027027027</v>
      </c>
      <c r="Q16" s="6">
        <v>15</v>
      </c>
      <c r="S16" s="9">
        <f t="shared" si="5"/>
        <v>5.3130118755118758</v>
      </c>
      <c r="U16" s="11">
        <v>6</v>
      </c>
    </row>
    <row r="17" spans="1:21" x14ac:dyDescent="0.25">
      <c r="A17" s="1">
        <v>13</v>
      </c>
      <c r="B17" s="1" t="s">
        <v>32</v>
      </c>
      <c r="C17" s="1" t="s">
        <v>110</v>
      </c>
      <c r="D17" s="3">
        <v>10</v>
      </c>
      <c r="F17" s="3">
        <v>4</v>
      </c>
      <c r="H17" s="3">
        <f t="shared" si="0"/>
        <v>14</v>
      </c>
      <c r="I17" s="10">
        <f t="shared" si="1"/>
        <v>8.4848484848484862</v>
      </c>
      <c r="K17" s="3">
        <v>27</v>
      </c>
      <c r="L17" s="3">
        <v>9</v>
      </c>
      <c r="M17" s="3">
        <f t="shared" si="2"/>
        <v>18</v>
      </c>
      <c r="N17" s="3">
        <f t="shared" si="3"/>
        <v>54</v>
      </c>
      <c r="O17" s="10">
        <f t="shared" si="4"/>
        <v>47.432432432432435</v>
      </c>
      <c r="Q17" s="6">
        <v>15</v>
      </c>
      <c r="S17" s="9">
        <f t="shared" si="5"/>
        <v>7.0917280917280916</v>
      </c>
      <c r="U17" s="11">
        <v>8</v>
      </c>
    </row>
    <row r="18" spans="1:21" x14ac:dyDescent="0.25">
      <c r="A18" s="1">
        <v>14</v>
      </c>
      <c r="B18" s="1" t="s">
        <v>13</v>
      </c>
      <c r="C18" s="1" t="s">
        <v>109</v>
      </c>
      <c r="D18" s="3">
        <v>13</v>
      </c>
      <c r="E18" s="3">
        <v>2</v>
      </c>
      <c r="F18" s="3">
        <v>6</v>
      </c>
      <c r="G18" s="3">
        <v>7</v>
      </c>
      <c r="H18" s="3">
        <f t="shared" si="0"/>
        <v>28</v>
      </c>
      <c r="I18" s="10">
        <f t="shared" si="1"/>
        <v>16.969696969696972</v>
      </c>
      <c r="K18" s="3">
        <v>28</v>
      </c>
      <c r="L18" s="3">
        <v>6.5</v>
      </c>
      <c r="M18" s="3">
        <f t="shared" si="2"/>
        <v>17.25</v>
      </c>
      <c r="N18" s="3">
        <f t="shared" si="3"/>
        <v>51.75</v>
      </c>
      <c r="O18" s="10">
        <f t="shared" si="4"/>
        <v>45.456081081081088</v>
      </c>
      <c r="Q18" s="6">
        <v>15</v>
      </c>
      <c r="S18" s="9">
        <f t="shared" si="5"/>
        <v>7.742577805077806</v>
      </c>
      <c r="U18" s="11">
        <v>8</v>
      </c>
    </row>
    <row r="19" spans="1:21" x14ac:dyDescent="0.25">
      <c r="A19" s="1">
        <v>15</v>
      </c>
      <c r="B19" s="1" t="s">
        <v>13</v>
      </c>
      <c r="C19" s="1" t="s">
        <v>108</v>
      </c>
      <c r="D19" s="3">
        <v>12</v>
      </c>
      <c r="E19" s="3">
        <v>2</v>
      </c>
      <c r="F19" s="3">
        <v>9</v>
      </c>
      <c r="G19" s="3">
        <v>10</v>
      </c>
      <c r="H19" s="3">
        <f t="shared" si="0"/>
        <v>33</v>
      </c>
      <c r="I19" s="10">
        <f t="shared" si="1"/>
        <v>20</v>
      </c>
      <c r="K19" s="3">
        <v>23</v>
      </c>
      <c r="L19" s="3">
        <v>11</v>
      </c>
      <c r="M19" s="3">
        <f t="shared" si="2"/>
        <v>17</v>
      </c>
      <c r="N19" s="3">
        <f t="shared" si="3"/>
        <v>51</v>
      </c>
      <c r="O19" s="10">
        <f t="shared" si="4"/>
        <v>44.797297297297298</v>
      </c>
      <c r="Q19" s="6">
        <v>15</v>
      </c>
      <c r="S19" s="9">
        <f t="shared" si="5"/>
        <v>7.9797297297297289</v>
      </c>
      <c r="U19" s="11">
        <v>8</v>
      </c>
    </row>
    <row r="20" spans="1:21" x14ac:dyDescent="0.25">
      <c r="A20" s="1">
        <v>16</v>
      </c>
      <c r="B20" s="1" t="s">
        <v>33</v>
      </c>
      <c r="C20" s="1" t="s">
        <v>34</v>
      </c>
      <c r="H20" s="3">
        <f t="shared" si="0"/>
        <v>0</v>
      </c>
      <c r="I20" s="10">
        <f t="shared" si="1"/>
        <v>0</v>
      </c>
      <c r="K20" s="3">
        <v>10</v>
      </c>
      <c r="M20" s="3">
        <f t="shared" si="2"/>
        <v>5</v>
      </c>
      <c r="N20" s="3">
        <f t="shared" si="3"/>
        <v>15</v>
      </c>
      <c r="O20" s="10">
        <f t="shared" si="4"/>
        <v>13.175675675675674</v>
      </c>
      <c r="Q20" s="6">
        <v>15</v>
      </c>
      <c r="S20" s="9">
        <f t="shared" si="5"/>
        <v>2.8175675675675675</v>
      </c>
      <c r="U20" s="11" t="s">
        <v>127</v>
      </c>
    </row>
    <row r="21" spans="1:21" x14ac:dyDescent="0.25">
      <c r="A21" s="1">
        <v>17</v>
      </c>
      <c r="B21" s="1" t="s">
        <v>35</v>
      </c>
      <c r="C21" s="1" t="s">
        <v>107</v>
      </c>
      <c r="D21" s="3">
        <v>8</v>
      </c>
      <c r="F21" s="3">
        <v>8</v>
      </c>
      <c r="G21" s="3">
        <v>2</v>
      </c>
      <c r="H21" s="3">
        <f t="shared" si="0"/>
        <v>18</v>
      </c>
      <c r="I21" s="10">
        <f t="shared" si="1"/>
        <v>10.90909090909091</v>
      </c>
      <c r="K21" s="3">
        <v>31</v>
      </c>
      <c r="L21" s="3">
        <v>6.5</v>
      </c>
      <c r="M21" s="3">
        <f t="shared" si="2"/>
        <v>18.75</v>
      </c>
      <c r="N21" s="3">
        <f t="shared" si="3"/>
        <v>56.25</v>
      </c>
      <c r="O21" s="10">
        <f t="shared" si="4"/>
        <v>49.408783783783782</v>
      </c>
      <c r="Q21" s="6">
        <v>15</v>
      </c>
      <c r="S21" s="9">
        <f t="shared" si="5"/>
        <v>7.5317874692874698</v>
      </c>
      <c r="U21" s="11">
        <v>8</v>
      </c>
    </row>
    <row r="22" spans="1:21" x14ac:dyDescent="0.25">
      <c r="A22" s="1">
        <v>18</v>
      </c>
      <c r="B22" s="1" t="s">
        <v>36</v>
      </c>
      <c r="C22" s="1" t="s">
        <v>2</v>
      </c>
      <c r="D22" s="3">
        <v>11</v>
      </c>
      <c r="E22" s="3">
        <v>1</v>
      </c>
      <c r="F22" s="3">
        <v>6</v>
      </c>
      <c r="G22" s="3">
        <v>0.5</v>
      </c>
      <c r="H22" s="3">
        <f t="shared" si="0"/>
        <v>18.5</v>
      </c>
      <c r="I22" s="10">
        <f t="shared" si="1"/>
        <v>11.212121212121213</v>
      </c>
      <c r="K22" s="3">
        <v>15</v>
      </c>
      <c r="L22" s="3">
        <v>7</v>
      </c>
      <c r="M22" s="3">
        <f t="shared" si="2"/>
        <v>11</v>
      </c>
      <c r="N22" s="3">
        <f t="shared" si="3"/>
        <v>33</v>
      </c>
      <c r="O22" s="10">
        <f t="shared" si="4"/>
        <v>28.986486486486484</v>
      </c>
      <c r="Q22" s="6">
        <v>15</v>
      </c>
      <c r="S22" s="9">
        <f t="shared" si="5"/>
        <v>5.5198607698607693</v>
      </c>
      <c r="U22" s="11">
        <v>6</v>
      </c>
    </row>
    <row r="23" spans="1:21" x14ac:dyDescent="0.25">
      <c r="A23" s="1">
        <v>19</v>
      </c>
      <c r="B23" s="1" t="s">
        <v>37</v>
      </c>
      <c r="C23" s="1" t="s">
        <v>106</v>
      </c>
      <c r="E23" s="3">
        <v>2</v>
      </c>
      <c r="F23" s="3">
        <v>4</v>
      </c>
      <c r="G23" s="3">
        <v>3</v>
      </c>
      <c r="H23" s="3">
        <f t="shared" si="0"/>
        <v>9</v>
      </c>
      <c r="I23" s="10">
        <f t="shared" si="1"/>
        <v>5.454545454545455</v>
      </c>
      <c r="K23" s="3">
        <v>31</v>
      </c>
      <c r="L23" s="3">
        <v>14.5</v>
      </c>
      <c r="M23" s="3">
        <f t="shared" si="2"/>
        <v>22.75</v>
      </c>
      <c r="N23" s="3">
        <f t="shared" si="3"/>
        <v>68.25</v>
      </c>
      <c r="O23" s="10">
        <f t="shared" si="4"/>
        <v>59.94932432432433</v>
      </c>
      <c r="Q23" s="6">
        <v>15</v>
      </c>
      <c r="S23" s="9">
        <f t="shared" si="5"/>
        <v>8.0403869778869783</v>
      </c>
      <c r="U23" s="11">
        <v>8</v>
      </c>
    </row>
    <row r="24" spans="1:21" x14ac:dyDescent="0.25">
      <c r="A24" s="1">
        <v>20</v>
      </c>
      <c r="B24" s="1" t="s">
        <v>38</v>
      </c>
      <c r="C24" s="1" t="s">
        <v>39</v>
      </c>
      <c r="D24" s="3">
        <v>13</v>
      </c>
      <c r="E24" s="3">
        <v>3</v>
      </c>
      <c r="F24" s="3">
        <v>5</v>
      </c>
      <c r="G24" s="3">
        <v>6</v>
      </c>
      <c r="H24" s="3">
        <f t="shared" si="0"/>
        <v>27</v>
      </c>
      <c r="I24" s="10">
        <f t="shared" si="1"/>
        <v>16.363636363636363</v>
      </c>
      <c r="K24" s="3">
        <v>15</v>
      </c>
      <c r="L24" s="3">
        <v>12</v>
      </c>
      <c r="M24" s="3">
        <f t="shared" si="2"/>
        <v>13.5</v>
      </c>
      <c r="N24" s="3">
        <f t="shared" si="3"/>
        <v>40.5</v>
      </c>
      <c r="O24" s="10">
        <f t="shared" si="4"/>
        <v>35.574324324324323</v>
      </c>
      <c r="Q24" s="6">
        <v>15</v>
      </c>
      <c r="S24" s="9">
        <f t="shared" si="5"/>
        <v>6.6937960687960683</v>
      </c>
      <c r="U24" s="11">
        <v>8</v>
      </c>
    </row>
    <row r="25" spans="1:21" x14ac:dyDescent="0.25">
      <c r="A25" s="1">
        <v>21</v>
      </c>
      <c r="B25" s="1" t="s">
        <v>40</v>
      </c>
      <c r="C25" s="1" t="s">
        <v>105</v>
      </c>
      <c r="D25" s="3">
        <v>9</v>
      </c>
      <c r="E25" s="3">
        <v>1</v>
      </c>
      <c r="F25" s="3">
        <v>6</v>
      </c>
      <c r="G25" s="3">
        <v>6</v>
      </c>
      <c r="H25" s="3">
        <f t="shared" si="0"/>
        <v>22</v>
      </c>
      <c r="I25" s="10">
        <f t="shared" si="1"/>
        <v>13.333333333333334</v>
      </c>
      <c r="K25" s="3">
        <v>21</v>
      </c>
      <c r="L25" s="3">
        <v>10.5</v>
      </c>
      <c r="M25" s="3">
        <f t="shared" si="2"/>
        <v>15.75</v>
      </c>
      <c r="N25" s="3">
        <f t="shared" si="3"/>
        <v>47.25</v>
      </c>
      <c r="O25" s="10">
        <f t="shared" si="4"/>
        <v>41.503378378378379</v>
      </c>
      <c r="Q25" s="6">
        <v>15</v>
      </c>
      <c r="S25" s="9">
        <f t="shared" si="5"/>
        <v>6.9836711711711716</v>
      </c>
      <c r="U25" s="11">
        <v>7</v>
      </c>
    </row>
    <row r="26" spans="1:21" x14ac:dyDescent="0.25">
      <c r="A26" s="1">
        <v>22</v>
      </c>
      <c r="B26" s="1" t="s">
        <v>41</v>
      </c>
      <c r="C26" s="1" t="s">
        <v>104</v>
      </c>
      <c r="D26" s="3">
        <v>9</v>
      </c>
      <c r="F26" s="3">
        <v>5</v>
      </c>
      <c r="H26" s="3">
        <f t="shared" si="0"/>
        <v>14</v>
      </c>
      <c r="I26" s="10">
        <f t="shared" si="1"/>
        <v>8.4848484848484862</v>
      </c>
      <c r="K26" s="3">
        <v>17</v>
      </c>
      <c r="L26" s="3">
        <v>5.5</v>
      </c>
      <c r="M26" s="3">
        <f t="shared" si="2"/>
        <v>11.25</v>
      </c>
      <c r="N26" s="3">
        <f t="shared" si="3"/>
        <v>33.75</v>
      </c>
      <c r="O26" s="10">
        <f t="shared" si="4"/>
        <v>29.64527027027027</v>
      </c>
      <c r="Q26" s="6">
        <v>15</v>
      </c>
      <c r="S26" s="9">
        <f t="shared" si="5"/>
        <v>5.3130118755118758</v>
      </c>
      <c r="U26" s="11">
        <v>6</v>
      </c>
    </row>
    <row r="27" spans="1:21" x14ac:dyDescent="0.25">
      <c r="A27" s="1">
        <v>23</v>
      </c>
      <c r="B27" s="1" t="s">
        <v>42</v>
      </c>
      <c r="C27" s="1" t="s">
        <v>103</v>
      </c>
      <c r="D27" s="3">
        <v>12</v>
      </c>
      <c r="E27" s="3">
        <v>2</v>
      </c>
      <c r="F27" s="3">
        <v>8</v>
      </c>
      <c r="G27" s="3">
        <v>6</v>
      </c>
      <c r="H27" s="3">
        <f t="shared" si="0"/>
        <v>28</v>
      </c>
      <c r="I27" s="10">
        <f t="shared" si="1"/>
        <v>16.969696969696972</v>
      </c>
      <c r="L27" s="3">
        <v>8</v>
      </c>
      <c r="M27" s="3">
        <f t="shared" si="2"/>
        <v>4</v>
      </c>
      <c r="N27" s="3">
        <f t="shared" si="3"/>
        <v>12</v>
      </c>
      <c r="O27" s="10">
        <f t="shared" si="4"/>
        <v>10.54054054054054</v>
      </c>
      <c r="Q27" s="6">
        <v>15</v>
      </c>
      <c r="S27" s="9">
        <f t="shared" si="5"/>
        <v>4.2510237510237516</v>
      </c>
      <c r="U27" s="11" t="s">
        <v>127</v>
      </c>
    </row>
    <row r="28" spans="1:21" x14ac:dyDescent="0.25">
      <c r="A28" s="1">
        <v>24</v>
      </c>
      <c r="B28" s="1" t="s">
        <v>14</v>
      </c>
      <c r="C28" s="1" t="s">
        <v>43</v>
      </c>
      <c r="F28" s="3">
        <v>10</v>
      </c>
      <c r="H28" s="3">
        <f t="shared" si="0"/>
        <v>10</v>
      </c>
      <c r="I28" s="10">
        <f t="shared" si="1"/>
        <v>6.0606060606060606</v>
      </c>
      <c r="K28" s="3">
        <v>21</v>
      </c>
      <c r="L28" s="3">
        <v>8</v>
      </c>
      <c r="M28" s="3">
        <f t="shared" si="2"/>
        <v>14.5</v>
      </c>
      <c r="N28" s="3">
        <f t="shared" si="3"/>
        <v>43.5</v>
      </c>
      <c r="O28" s="10">
        <f t="shared" si="4"/>
        <v>38.20945945945946</v>
      </c>
      <c r="Q28" s="6">
        <v>15</v>
      </c>
      <c r="S28" s="9">
        <f t="shared" si="5"/>
        <v>5.927006552006552</v>
      </c>
      <c r="U28" s="11">
        <v>6</v>
      </c>
    </row>
    <row r="29" spans="1:21" x14ac:dyDescent="0.25">
      <c r="A29" s="1">
        <v>25</v>
      </c>
      <c r="B29" s="1" t="s">
        <v>44</v>
      </c>
      <c r="C29" s="1" t="s">
        <v>102</v>
      </c>
      <c r="D29" s="3">
        <v>1</v>
      </c>
      <c r="E29" s="3">
        <v>2</v>
      </c>
      <c r="F29" s="3">
        <v>7</v>
      </c>
      <c r="H29" s="3">
        <f t="shared" si="0"/>
        <v>10</v>
      </c>
      <c r="I29" s="10">
        <f t="shared" si="1"/>
        <v>6.0606060606060606</v>
      </c>
      <c r="K29" s="3">
        <v>21</v>
      </c>
      <c r="L29" s="3">
        <v>6</v>
      </c>
      <c r="M29" s="3">
        <f t="shared" si="2"/>
        <v>13.5</v>
      </c>
      <c r="N29" s="3">
        <f t="shared" si="3"/>
        <v>40.5</v>
      </c>
      <c r="O29" s="10">
        <f t="shared" si="4"/>
        <v>35.574324324324323</v>
      </c>
      <c r="Q29" s="6">
        <v>15</v>
      </c>
      <c r="S29" s="9">
        <f t="shared" si="5"/>
        <v>5.6634930384930389</v>
      </c>
      <c r="U29" s="11">
        <v>6</v>
      </c>
    </row>
    <row r="30" spans="1:21" x14ac:dyDescent="0.25">
      <c r="A30" s="1">
        <v>26</v>
      </c>
      <c r="B30" s="1" t="s">
        <v>15</v>
      </c>
      <c r="C30" s="1" t="s">
        <v>101</v>
      </c>
      <c r="D30" s="3">
        <v>10</v>
      </c>
      <c r="E30" s="3">
        <v>1</v>
      </c>
      <c r="F30" s="3">
        <v>10</v>
      </c>
      <c r="G30" s="3">
        <v>9</v>
      </c>
      <c r="H30" s="3">
        <f t="shared" si="0"/>
        <v>30</v>
      </c>
      <c r="I30" s="10">
        <f t="shared" si="1"/>
        <v>18.181818181818183</v>
      </c>
      <c r="K30" s="3">
        <v>25</v>
      </c>
      <c r="L30" s="3">
        <v>12</v>
      </c>
      <c r="M30" s="3">
        <f t="shared" si="2"/>
        <v>18.5</v>
      </c>
      <c r="N30" s="3">
        <f t="shared" si="3"/>
        <v>55.5</v>
      </c>
      <c r="O30" s="10">
        <f t="shared" si="4"/>
        <v>48.750000000000007</v>
      </c>
      <c r="Q30" s="6">
        <v>15</v>
      </c>
      <c r="S30" s="9">
        <f t="shared" si="5"/>
        <v>8.1931818181818183</v>
      </c>
      <c r="U30" s="11">
        <v>9</v>
      </c>
    </row>
    <row r="31" spans="1:21" x14ac:dyDescent="0.25">
      <c r="A31" s="1">
        <v>27</v>
      </c>
      <c r="B31" s="1" t="s">
        <v>15</v>
      </c>
      <c r="C31" s="1" t="s">
        <v>45</v>
      </c>
      <c r="E31" s="3">
        <v>7</v>
      </c>
      <c r="G31" s="3">
        <v>3</v>
      </c>
      <c r="H31" s="3">
        <f t="shared" si="0"/>
        <v>10</v>
      </c>
      <c r="I31" s="10">
        <f t="shared" si="1"/>
        <v>6.0606060606060606</v>
      </c>
      <c r="K31" s="3">
        <v>25</v>
      </c>
      <c r="L31" s="3">
        <v>7</v>
      </c>
      <c r="M31" s="3">
        <f t="shared" si="2"/>
        <v>16</v>
      </c>
      <c r="N31" s="3">
        <f t="shared" si="3"/>
        <v>48</v>
      </c>
      <c r="O31" s="10">
        <f t="shared" si="4"/>
        <v>42.162162162162161</v>
      </c>
      <c r="Q31" s="6">
        <v>15</v>
      </c>
      <c r="S31" s="9">
        <f t="shared" si="5"/>
        <v>6.3222768222768222</v>
      </c>
      <c r="U31" s="11">
        <v>7</v>
      </c>
    </row>
    <row r="32" spans="1:21" x14ac:dyDescent="0.25">
      <c r="A32" s="1">
        <v>28</v>
      </c>
      <c r="B32" s="1" t="s">
        <v>46</v>
      </c>
      <c r="C32" s="1" t="s">
        <v>100</v>
      </c>
      <c r="D32" s="3">
        <v>14</v>
      </c>
      <c r="F32" s="3">
        <v>7</v>
      </c>
      <c r="G32" s="3">
        <v>4</v>
      </c>
      <c r="H32" s="3">
        <f t="shared" si="0"/>
        <v>25</v>
      </c>
      <c r="I32" s="10">
        <f t="shared" si="1"/>
        <v>15.151515151515152</v>
      </c>
      <c r="K32" s="3">
        <v>22.5</v>
      </c>
      <c r="L32" s="3">
        <v>24</v>
      </c>
      <c r="M32" s="3">
        <f t="shared" si="2"/>
        <v>23.25</v>
      </c>
      <c r="N32" s="3">
        <f t="shared" si="3"/>
        <v>69.75</v>
      </c>
      <c r="O32" s="10">
        <f t="shared" si="4"/>
        <v>61.266891891891895</v>
      </c>
      <c r="Q32" s="6">
        <v>15</v>
      </c>
      <c r="S32" s="9">
        <f t="shared" si="5"/>
        <v>9.1418407043407051</v>
      </c>
      <c r="U32" s="11">
        <v>9</v>
      </c>
    </row>
    <row r="33" spans="1:21" x14ac:dyDescent="0.25">
      <c r="A33" s="1">
        <v>29</v>
      </c>
      <c r="B33" s="1" t="s">
        <v>47</v>
      </c>
      <c r="C33" s="1" t="s">
        <v>99</v>
      </c>
      <c r="D33" s="3">
        <v>14</v>
      </c>
      <c r="H33" s="3">
        <f t="shared" si="0"/>
        <v>14</v>
      </c>
      <c r="I33" s="10">
        <f t="shared" si="1"/>
        <v>8.4848484848484862</v>
      </c>
      <c r="L33" s="3">
        <v>11</v>
      </c>
      <c r="M33" s="3">
        <f t="shared" si="2"/>
        <v>5.5</v>
      </c>
      <c r="N33" s="3">
        <f t="shared" si="3"/>
        <v>16.5</v>
      </c>
      <c r="O33" s="10">
        <f t="shared" si="4"/>
        <v>14.493243243243242</v>
      </c>
      <c r="Q33" s="6">
        <v>15</v>
      </c>
      <c r="S33" s="9">
        <f t="shared" si="5"/>
        <v>3.7978091728091727</v>
      </c>
      <c r="U33" s="11" t="s">
        <v>127</v>
      </c>
    </row>
    <row r="34" spans="1:21" x14ac:dyDescent="0.25">
      <c r="A34" s="1">
        <v>30</v>
      </c>
      <c r="B34" s="1" t="s">
        <v>4</v>
      </c>
      <c r="C34" s="1" t="s">
        <v>98</v>
      </c>
      <c r="D34" s="3">
        <v>6</v>
      </c>
      <c r="E34" s="3">
        <v>3</v>
      </c>
      <c r="F34" s="3">
        <v>5</v>
      </c>
      <c r="G34" s="3">
        <v>3</v>
      </c>
      <c r="H34" s="3">
        <f t="shared" si="0"/>
        <v>17</v>
      </c>
      <c r="I34" s="10">
        <f t="shared" si="1"/>
        <v>10.303030303030305</v>
      </c>
      <c r="K34" s="3">
        <v>31</v>
      </c>
      <c r="L34" s="3">
        <v>7.5</v>
      </c>
      <c r="M34" s="3">
        <f t="shared" si="2"/>
        <v>19.25</v>
      </c>
      <c r="N34" s="3">
        <f t="shared" si="3"/>
        <v>57.75</v>
      </c>
      <c r="O34" s="10">
        <f t="shared" si="4"/>
        <v>50.726351351351354</v>
      </c>
      <c r="Q34" s="6">
        <v>15</v>
      </c>
      <c r="S34" s="9">
        <f t="shared" si="5"/>
        <v>7.6029381654381663</v>
      </c>
      <c r="U34" s="11">
        <v>8</v>
      </c>
    </row>
    <row r="35" spans="1:21" x14ac:dyDescent="0.25">
      <c r="A35" s="1">
        <v>31</v>
      </c>
      <c r="B35" s="1" t="s">
        <v>4</v>
      </c>
      <c r="C35" s="1" t="s">
        <v>48</v>
      </c>
      <c r="D35" s="3">
        <v>13</v>
      </c>
      <c r="E35" s="3">
        <v>3</v>
      </c>
      <c r="F35" s="3">
        <v>10</v>
      </c>
      <c r="G35" s="3">
        <v>10</v>
      </c>
      <c r="H35" s="3">
        <f t="shared" si="0"/>
        <v>36</v>
      </c>
      <c r="I35" s="10">
        <f t="shared" si="1"/>
        <v>21.81818181818182</v>
      </c>
      <c r="K35" s="3">
        <v>29</v>
      </c>
      <c r="L35" s="3">
        <v>18</v>
      </c>
      <c r="M35" s="3">
        <f t="shared" si="2"/>
        <v>23.5</v>
      </c>
      <c r="N35" s="3">
        <f t="shared" si="3"/>
        <v>70.5</v>
      </c>
      <c r="O35" s="10">
        <f t="shared" si="4"/>
        <v>61.925675675675684</v>
      </c>
      <c r="Q35" s="6">
        <v>15</v>
      </c>
      <c r="S35" s="9">
        <f t="shared" si="5"/>
        <v>9.8743857493857501</v>
      </c>
      <c r="U35" s="11">
        <v>10</v>
      </c>
    </row>
    <row r="36" spans="1:21" x14ac:dyDescent="0.25">
      <c r="A36" s="1">
        <v>32</v>
      </c>
      <c r="B36" s="1" t="s">
        <v>5</v>
      </c>
      <c r="C36" s="1" t="s">
        <v>97</v>
      </c>
      <c r="D36" s="3">
        <v>13</v>
      </c>
      <c r="E36" s="3">
        <v>2</v>
      </c>
      <c r="H36" s="3">
        <f t="shared" si="0"/>
        <v>15</v>
      </c>
      <c r="I36" s="10">
        <f t="shared" si="1"/>
        <v>9.0909090909090917</v>
      </c>
      <c r="K36" s="3">
        <v>13</v>
      </c>
      <c r="L36" s="3">
        <v>7</v>
      </c>
      <c r="M36" s="3">
        <f t="shared" si="2"/>
        <v>10</v>
      </c>
      <c r="N36" s="3">
        <f t="shared" si="3"/>
        <v>30</v>
      </c>
      <c r="O36" s="10">
        <f t="shared" si="4"/>
        <v>26.351351351351347</v>
      </c>
      <c r="Q36" s="6">
        <v>15</v>
      </c>
      <c r="S36" s="9">
        <f t="shared" si="5"/>
        <v>5.0442260442260443</v>
      </c>
      <c r="U36" s="11" t="s">
        <v>127</v>
      </c>
    </row>
    <row r="37" spans="1:21" x14ac:dyDescent="0.25">
      <c r="A37" s="1">
        <v>33</v>
      </c>
      <c r="B37" s="1" t="s">
        <v>5</v>
      </c>
      <c r="C37" s="1" t="s">
        <v>96</v>
      </c>
      <c r="D37" s="3">
        <v>13</v>
      </c>
      <c r="E37" s="3">
        <v>2</v>
      </c>
      <c r="F37" s="3">
        <v>5</v>
      </c>
      <c r="G37" s="3" t="s">
        <v>125</v>
      </c>
      <c r="H37" s="3">
        <f t="shared" si="0"/>
        <v>20</v>
      </c>
      <c r="I37" s="10">
        <f t="shared" si="1"/>
        <v>12.121212121212121</v>
      </c>
      <c r="K37" s="3">
        <v>19</v>
      </c>
      <c r="L37" s="3">
        <v>5</v>
      </c>
      <c r="M37" s="3">
        <f t="shared" si="2"/>
        <v>12</v>
      </c>
      <c r="N37" s="3">
        <f t="shared" si="3"/>
        <v>36</v>
      </c>
      <c r="O37" s="10">
        <f t="shared" si="4"/>
        <v>31.621621621621625</v>
      </c>
      <c r="Q37" s="6">
        <v>15</v>
      </c>
      <c r="S37" s="9">
        <f t="shared" si="5"/>
        <v>5.8742833742833742</v>
      </c>
      <c r="U37" s="11">
        <v>6</v>
      </c>
    </row>
    <row r="38" spans="1:21" x14ac:dyDescent="0.25">
      <c r="A38" s="1">
        <v>34</v>
      </c>
      <c r="B38" s="1" t="s">
        <v>5</v>
      </c>
      <c r="C38" s="1" t="s">
        <v>49</v>
      </c>
      <c r="D38" s="3">
        <v>14</v>
      </c>
      <c r="E38" s="3">
        <v>3</v>
      </c>
      <c r="F38" s="3">
        <v>8</v>
      </c>
      <c r="G38" s="3">
        <v>10</v>
      </c>
      <c r="H38" s="3">
        <f t="shared" si="0"/>
        <v>35</v>
      </c>
      <c r="I38" s="10">
        <f t="shared" si="1"/>
        <v>21.212121212121211</v>
      </c>
      <c r="K38" s="3">
        <v>31</v>
      </c>
      <c r="M38" s="3">
        <f t="shared" si="2"/>
        <v>15.5</v>
      </c>
      <c r="N38" s="3">
        <f t="shared" si="3"/>
        <v>46.5</v>
      </c>
      <c r="O38" s="10">
        <f t="shared" si="4"/>
        <v>40.844594594594597</v>
      </c>
      <c r="Q38" s="6">
        <v>15</v>
      </c>
      <c r="S38" s="9">
        <f t="shared" si="5"/>
        <v>7.7056715806715799</v>
      </c>
      <c r="U38" s="11">
        <v>8</v>
      </c>
    </row>
    <row r="39" spans="1:21" x14ac:dyDescent="0.25">
      <c r="A39" s="1">
        <v>35</v>
      </c>
      <c r="B39" s="1" t="s">
        <v>50</v>
      </c>
      <c r="C39" s="1" t="s">
        <v>95</v>
      </c>
      <c r="D39" s="3">
        <v>13</v>
      </c>
      <c r="G39" s="3">
        <v>6</v>
      </c>
      <c r="H39" s="3">
        <f t="shared" si="0"/>
        <v>19</v>
      </c>
      <c r="I39" s="10">
        <f t="shared" si="1"/>
        <v>11.515151515151516</v>
      </c>
      <c r="L39" s="3">
        <v>5.5</v>
      </c>
      <c r="M39" s="3">
        <f t="shared" si="2"/>
        <v>2.75</v>
      </c>
      <c r="N39" s="3">
        <f t="shared" si="3"/>
        <v>8.25</v>
      </c>
      <c r="O39" s="10">
        <f t="shared" si="4"/>
        <v>7.246621621621621</v>
      </c>
      <c r="Q39" s="6">
        <v>15</v>
      </c>
      <c r="S39" s="9">
        <f t="shared" si="5"/>
        <v>3.3761773136773137</v>
      </c>
      <c r="U39" s="11" t="s">
        <v>127</v>
      </c>
    </row>
    <row r="40" spans="1:21" x14ac:dyDescent="0.25">
      <c r="A40" s="1">
        <v>36</v>
      </c>
      <c r="B40" s="1" t="s">
        <v>51</v>
      </c>
      <c r="C40" s="1" t="s">
        <v>94</v>
      </c>
      <c r="D40" s="3">
        <v>13</v>
      </c>
      <c r="E40" s="3">
        <v>2</v>
      </c>
      <c r="H40" s="3">
        <f t="shared" si="0"/>
        <v>15</v>
      </c>
      <c r="I40" s="10">
        <f t="shared" si="1"/>
        <v>9.0909090909090917</v>
      </c>
      <c r="K40" s="3">
        <v>22.5</v>
      </c>
      <c r="L40" s="3">
        <v>14.5</v>
      </c>
      <c r="M40" s="3">
        <f t="shared" si="2"/>
        <v>18.5</v>
      </c>
      <c r="N40" s="3">
        <f t="shared" si="3"/>
        <v>55.5</v>
      </c>
      <c r="O40" s="10">
        <f t="shared" si="4"/>
        <v>48.750000000000007</v>
      </c>
      <c r="Q40" s="6">
        <v>15</v>
      </c>
      <c r="S40" s="9">
        <f t="shared" si="5"/>
        <v>7.2840909090909092</v>
      </c>
      <c r="U40" s="11">
        <v>7</v>
      </c>
    </row>
    <row r="41" spans="1:21" x14ac:dyDescent="0.25">
      <c r="A41" s="1">
        <v>37</v>
      </c>
      <c r="B41" s="1" t="s">
        <v>51</v>
      </c>
      <c r="C41" s="1" t="s">
        <v>52</v>
      </c>
      <c r="D41" s="3">
        <v>13</v>
      </c>
      <c r="F41" s="3">
        <v>5</v>
      </c>
      <c r="G41" s="3">
        <v>5</v>
      </c>
      <c r="H41" s="3">
        <f t="shared" si="0"/>
        <v>23</v>
      </c>
      <c r="I41" s="10">
        <f t="shared" si="1"/>
        <v>13.939393939393941</v>
      </c>
      <c r="K41" s="3">
        <v>30</v>
      </c>
      <c r="M41" s="3">
        <f t="shared" si="2"/>
        <v>15</v>
      </c>
      <c r="N41" s="3">
        <f t="shared" si="3"/>
        <v>45</v>
      </c>
      <c r="O41" s="10">
        <f t="shared" si="4"/>
        <v>39.527027027027032</v>
      </c>
      <c r="Q41" s="6">
        <v>15</v>
      </c>
      <c r="S41" s="9">
        <f t="shared" si="5"/>
        <v>6.8466420966420971</v>
      </c>
      <c r="U41" s="11">
        <v>7</v>
      </c>
    </row>
    <row r="42" spans="1:21" x14ac:dyDescent="0.25">
      <c r="A42" s="1">
        <v>38</v>
      </c>
      <c r="B42" s="1" t="s">
        <v>51</v>
      </c>
      <c r="C42" s="1" t="s">
        <v>93</v>
      </c>
      <c r="D42" s="3">
        <v>8</v>
      </c>
      <c r="F42" s="3">
        <v>7</v>
      </c>
      <c r="H42" s="3">
        <f t="shared" si="0"/>
        <v>15</v>
      </c>
      <c r="I42" s="10">
        <f t="shared" si="1"/>
        <v>9.0909090909090917</v>
      </c>
      <c r="K42" s="3">
        <v>17</v>
      </c>
      <c r="M42" s="3">
        <f t="shared" si="2"/>
        <v>8.5</v>
      </c>
      <c r="N42" s="3">
        <f t="shared" si="3"/>
        <v>25.5</v>
      </c>
      <c r="O42" s="10">
        <f t="shared" si="4"/>
        <v>22.398648648648649</v>
      </c>
      <c r="Q42" s="6">
        <v>15</v>
      </c>
      <c r="S42" s="9">
        <f t="shared" si="5"/>
        <v>4.6489557739557741</v>
      </c>
      <c r="U42" s="11" t="s">
        <v>127</v>
      </c>
    </row>
    <row r="43" spans="1:21" x14ac:dyDescent="0.25">
      <c r="A43" s="1">
        <v>39</v>
      </c>
      <c r="B43" s="1" t="s">
        <v>53</v>
      </c>
      <c r="C43" s="1" t="s">
        <v>92</v>
      </c>
      <c r="D43" s="3">
        <v>11</v>
      </c>
      <c r="E43" s="3">
        <v>2</v>
      </c>
      <c r="F43" s="3">
        <v>6</v>
      </c>
      <c r="G43" s="3">
        <v>9</v>
      </c>
      <c r="H43" s="3">
        <f t="shared" si="0"/>
        <v>28</v>
      </c>
      <c r="I43" s="10">
        <f t="shared" si="1"/>
        <v>16.969696969696972</v>
      </c>
      <c r="K43" s="3">
        <v>28</v>
      </c>
      <c r="L43" s="3">
        <v>17</v>
      </c>
      <c r="M43" s="3">
        <f t="shared" si="2"/>
        <v>22.5</v>
      </c>
      <c r="N43" s="3">
        <f t="shared" si="3"/>
        <v>67.5</v>
      </c>
      <c r="O43" s="10">
        <f t="shared" si="4"/>
        <v>59.29054054054054</v>
      </c>
      <c r="Q43" s="6">
        <v>15</v>
      </c>
      <c r="S43" s="9">
        <f t="shared" si="5"/>
        <v>9.1260237510237516</v>
      </c>
      <c r="U43" s="11">
        <v>9</v>
      </c>
    </row>
    <row r="44" spans="1:21" x14ac:dyDescent="0.25">
      <c r="A44" s="1">
        <v>40</v>
      </c>
      <c r="B44" s="1" t="s">
        <v>54</v>
      </c>
      <c r="C44" s="1" t="s">
        <v>91</v>
      </c>
      <c r="D44" s="3">
        <v>14</v>
      </c>
      <c r="E44" s="3">
        <v>2</v>
      </c>
      <c r="F44" s="3">
        <v>6</v>
      </c>
      <c r="G44" s="3">
        <v>6</v>
      </c>
      <c r="H44" s="3">
        <f t="shared" si="0"/>
        <v>28</v>
      </c>
      <c r="I44" s="10">
        <f t="shared" si="1"/>
        <v>16.969696969696972</v>
      </c>
      <c r="K44" s="3">
        <v>24</v>
      </c>
      <c r="L44" s="3">
        <v>7</v>
      </c>
      <c r="M44" s="3">
        <f t="shared" si="2"/>
        <v>15.5</v>
      </c>
      <c r="N44" s="3">
        <f t="shared" si="3"/>
        <v>46.5</v>
      </c>
      <c r="O44" s="10">
        <f t="shared" si="4"/>
        <v>40.844594594594597</v>
      </c>
      <c r="Q44" s="6">
        <v>15</v>
      </c>
      <c r="S44" s="9">
        <f t="shared" si="5"/>
        <v>7.2814291564291569</v>
      </c>
      <c r="U44" s="11">
        <v>8</v>
      </c>
    </row>
    <row r="45" spans="1:21" x14ac:dyDescent="0.25">
      <c r="A45" s="1">
        <v>41</v>
      </c>
      <c r="B45" s="1" t="s">
        <v>17</v>
      </c>
      <c r="C45" s="1" t="s">
        <v>90</v>
      </c>
      <c r="H45" s="3">
        <f t="shared" si="0"/>
        <v>0</v>
      </c>
      <c r="I45" s="10">
        <f t="shared" si="1"/>
        <v>0</v>
      </c>
      <c r="K45" s="3">
        <v>15</v>
      </c>
      <c r="L45" s="3">
        <v>4.5</v>
      </c>
      <c r="M45" s="3">
        <f t="shared" si="2"/>
        <v>9.75</v>
      </c>
      <c r="N45" s="3">
        <f t="shared" si="3"/>
        <v>29.25</v>
      </c>
      <c r="O45" s="10">
        <f t="shared" si="4"/>
        <v>25.692567567567565</v>
      </c>
      <c r="Q45" s="6">
        <v>15</v>
      </c>
      <c r="S45" s="9">
        <f t="shared" si="5"/>
        <v>4.0692567567567561</v>
      </c>
      <c r="U45" s="11" t="s">
        <v>127</v>
      </c>
    </row>
    <row r="46" spans="1:21" x14ac:dyDescent="0.25">
      <c r="A46" s="1">
        <v>42</v>
      </c>
      <c r="B46" s="1" t="s">
        <v>55</v>
      </c>
      <c r="C46" s="1" t="s">
        <v>89</v>
      </c>
      <c r="D46" s="3">
        <v>12</v>
      </c>
      <c r="H46" s="3">
        <f t="shared" si="0"/>
        <v>12</v>
      </c>
      <c r="I46" s="10">
        <f t="shared" si="1"/>
        <v>7.2727272727272734</v>
      </c>
      <c r="L46" s="3">
        <v>4</v>
      </c>
      <c r="M46" s="3">
        <f t="shared" si="2"/>
        <v>2</v>
      </c>
      <c r="N46" s="3">
        <f t="shared" si="3"/>
        <v>6</v>
      </c>
      <c r="O46" s="10">
        <f t="shared" si="4"/>
        <v>5.2702702702702702</v>
      </c>
      <c r="Q46" s="6">
        <v>15</v>
      </c>
      <c r="S46" s="9">
        <f t="shared" si="5"/>
        <v>2.7542997542997543</v>
      </c>
      <c r="U46" s="11" t="s">
        <v>127</v>
      </c>
    </row>
    <row r="47" spans="1:21" x14ac:dyDescent="0.25">
      <c r="A47" s="1">
        <v>43</v>
      </c>
      <c r="B47" s="1" t="s">
        <v>56</v>
      </c>
      <c r="C47" s="1" t="s">
        <v>57</v>
      </c>
      <c r="E47" s="3">
        <v>3</v>
      </c>
      <c r="F47" s="3">
        <v>3</v>
      </c>
      <c r="H47" s="3">
        <f t="shared" si="0"/>
        <v>6</v>
      </c>
      <c r="I47" s="10">
        <f t="shared" si="1"/>
        <v>3.6363636363636367</v>
      </c>
      <c r="K47" s="3">
        <v>22.5</v>
      </c>
      <c r="L47" s="3">
        <v>11</v>
      </c>
      <c r="M47" s="3">
        <f t="shared" si="2"/>
        <v>16.75</v>
      </c>
      <c r="N47" s="3">
        <f t="shared" si="3"/>
        <v>50.25</v>
      </c>
      <c r="O47" s="10">
        <f t="shared" si="4"/>
        <v>44.138513513513516</v>
      </c>
      <c r="Q47" s="6">
        <v>15</v>
      </c>
      <c r="S47" s="9">
        <f t="shared" si="5"/>
        <v>6.277487714987716</v>
      </c>
      <c r="U47" s="11">
        <v>7</v>
      </c>
    </row>
    <row r="48" spans="1:21" x14ac:dyDescent="0.25">
      <c r="A48" s="1">
        <v>44</v>
      </c>
      <c r="B48" s="1" t="s">
        <v>58</v>
      </c>
      <c r="C48" s="1" t="s">
        <v>88</v>
      </c>
      <c r="D48" s="3">
        <v>13</v>
      </c>
      <c r="F48" s="3">
        <v>5</v>
      </c>
      <c r="G48" s="3">
        <v>2</v>
      </c>
      <c r="H48" s="3">
        <f t="shared" si="0"/>
        <v>20</v>
      </c>
      <c r="I48" s="10">
        <f t="shared" si="1"/>
        <v>12.121212121212121</v>
      </c>
      <c r="K48" s="3">
        <v>27</v>
      </c>
      <c r="L48" s="3">
        <v>9</v>
      </c>
      <c r="M48" s="3">
        <f t="shared" si="2"/>
        <v>18</v>
      </c>
      <c r="N48" s="3">
        <f t="shared" si="3"/>
        <v>54</v>
      </c>
      <c r="O48" s="10">
        <f t="shared" si="4"/>
        <v>47.432432432432435</v>
      </c>
      <c r="Q48" s="6">
        <v>15</v>
      </c>
      <c r="S48" s="9">
        <f t="shared" si="5"/>
        <v>7.4553644553644558</v>
      </c>
      <c r="U48" s="11">
        <v>8</v>
      </c>
    </row>
    <row r="49" spans="1:21" x14ac:dyDescent="0.25">
      <c r="A49" s="1">
        <v>45</v>
      </c>
      <c r="B49" s="1" t="s">
        <v>59</v>
      </c>
      <c r="C49" s="1" t="s">
        <v>3</v>
      </c>
      <c r="H49" s="3">
        <f t="shared" si="0"/>
        <v>0</v>
      </c>
      <c r="I49" s="10">
        <f t="shared" si="1"/>
        <v>0</v>
      </c>
      <c r="K49" s="3">
        <v>26</v>
      </c>
      <c r="M49" s="3">
        <f t="shared" si="2"/>
        <v>13</v>
      </c>
      <c r="N49" s="3">
        <f t="shared" si="3"/>
        <v>39</v>
      </c>
      <c r="O49" s="10">
        <f t="shared" si="4"/>
        <v>34.256756756756758</v>
      </c>
      <c r="Q49" s="6">
        <v>15</v>
      </c>
      <c r="S49" s="9">
        <f t="shared" si="5"/>
        <v>4.9256756756756754</v>
      </c>
      <c r="U49" s="11" t="s">
        <v>127</v>
      </c>
    </row>
    <row r="50" spans="1:21" x14ac:dyDescent="0.25">
      <c r="A50" s="1">
        <v>46</v>
      </c>
      <c r="B50" s="1" t="s">
        <v>6</v>
      </c>
      <c r="C50" s="1" t="s">
        <v>18</v>
      </c>
      <c r="H50" s="3">
        <f t="shared" si="0"/>
        <v>0</v>
      </c>
      <c r="I50" s="10">
        <f t="shared" si="1"/>
        <v>0</v>
      </c>
      <c r="M50" s="3">
        <f t="shared" si="2"/>
        <v>0</v>
      </c>
      <c r="N50" s="3">
        <f t="shared" si="3"/>
        <v>0</v>
      </c>
      <c r="O50" s="10">
        <f t="shared" si="4"/>
        <v>0</v>
      </c>
      <c r="Q50" s="6">
        <v>15</v>
      </c>
      <c r="S50" s="9">
        <f t="shared" si="5"/>
        <v>1.5</v>
      </c>
      <c r="U50" s="11" t="s">
        <v>127</v>
      </c>
    </row>
    <row r="51" spans="1:21" x14ac:dyDescent="0.25">
      <c r="A51" s="1">
        <v>47</v>
      </c>
      <c r="B51" s="1" t="s">
        <v>16</v>
      </c>
      <c r="C51" s="1" t="s">
        <v>87</v>
      </c>
      <c r="D51" s="3">
        <v>10</v>
      </c>
      <c r="F51" s="3">
        <v>5</v>
      </c>
      <c r="H51" s="3">
        <f t="shared" si="0"/>
        <v>15</v>
      </c>
      <c r="I51" s="10">
        <f t="shared" si="1"/>
        <v>9.0909090909090917</v>
      </c>
      <c r="K51" s="3">
        <v>14</v>
      </c>
      <c r="L51" s="3">
        <v>11</v>
      </c>
      <c r="M51" s="3">
        <f t="shared" si="2"/>
        <v>12.5</v>
      </c>
      <c r="N51" s="3">
        <f t="shared" si="3"/>
        <v>37.5</v>
      </c>
      <c r="O51" s="10">
        <f t="shared" si="4"/>
        <v>32.939189189189186</v>
      </c>
      <c r="Q51" s="6">
        <v>15</v>
      </c>
      <c r="S51" s="9">
        <f t="shared" si="5"/>
        <v>5.7030098280098276</v>
      </c>
      <c r="U51" s="11">
        <v>6</v>
      </c>
    </row>
    <row r="52" spans="1:21" x14ac:dyDescent="0.25">
      <c r="A52" s="1">
        <v>48</v>
      </c>
      <c r="B52" s="1" t="s">
        <v>60</v>
      </c>
      <c r="C52" s="1" t="s">
        <v>86</v>
      </c>
      <c r="D52" s="3">
        <v>9</v>
      </c>
      <c r="F52" s="3">
        <v>4</v>
      </c>
      <c r="G52" s="3">
        <v>6</v>
      </c>
      <c r="H52" s="3">
        <f t="shared" si="0"/>
        <v>19</v>
      </c>
      <c r="I52" s="10">
        <f t="shared" si="1"/>
        <v>11.515151515151516</v>
      </c>
      <c r="K52" s="3">
        <v>27</v>
      </c>
      <c r="L52" s="3">
        <v>5.5</v>
      </c>
      <c r="M52" s="3">
        <f t="shared" si="2"/>
        <v>16.25</v>
      </c>
      <c r="N52" s="3">
        <f t="shared" si="3"/>
        <v>48.75</v>
      </c>
      <c r="O52" s="10">
        <f t="shared" si="4"/>
        <v>42.820945945945951</v>
      </c>
      <c r="Q52" s="6">
        <v>15</v>
      </c>
      <c r="S52" s="9">
        <f t="shared" si="5"/>
        <v>6.933609746109747</v>
      </c>
      <c r="U52" s="11">
        <v>7</v>
      </c>
    </row>
    <row r="53" spans="1:21" x14ac:dyDescent="0.25">
      <c r="A53" s="1">
        <v>49</v>
      </c>
      <c r="B53" s="1" t="s">
        <v>61</v>
      </c>
      <c r="C53" s="1" t="s">
        <v>62</v>
      </c>
      <c r="D53" s="3">
        <v>13</v>
      </c>
      <c r="G53" s="3">
        <v>7.5</v>
      </c>
      <c r="H53" s="3">
        <f t="shared" si="0"/>
        <v>20.5</v>
      </c>
      <c r="I53" s="10">
        <f t="shared" si="1"/>
        <v>12.424242424242426</v>
      </c>
      <c r="K53" s="3">
        <v>22.5</v>
      </c>
      <c r="L53" s="3">
        <v>8.5</v>
      </c>
      <c r="M53" s="3">
        <f t="shared" si="2"/>
        <v>15.5</v>
      </c>
      <c r="N53" s="3">
        <f t="shared" si="3"/>
        <v>46.5</v>
      </c>
      <c r="O53" s="10">
        <f t="shared" si="4"/>
        <v>40.844594594594597</v>
      </c>
      <c r="Q53" s="6">
        <v>15</v>
      </c>
      <c r="S53" s="9">
        <f t="shared" si="5"/>
        <v>6.8268837018837019</v>
      </c>
      <c r="U53" s="11">
        <v>7</v>
      </c>
    </row>
    <row r="54" spans="1:21" x14ac:dyDescent="0.25">
      <c r="A54" s="1">
        <v>50</v>
      </c>
      <c r="B54" s="1" t="s">
        <v>63</v>
      </c>
      <c r="C54" s="1" t="s">
        <v>64</v>
      </c>
      <c r="D54" s="3">
        <v>10</v>
      </c>
      <c r="E54" s="3">
        <v>1</v>
      </c>
      <c r="F54" s="3">
        <v>7</v>
      </c>
      <c r="G54" s="3">
        <v>9</v>
      </c>
      <c r="H54" s="3">
        <f t="shared" si="0"/>
        <v>27</v>
      </c>
      <c r="I54" s="10">
        <f t="shared" si="1"/>
        <v>16.363636363636363</v>
      </c>
      <c r="K54" s="3">
        <v>24</v>
      </c>
      <c r="L54" s="3">
        <v>5</v>
      </c>
      <c r="M54" s="3">
        <f t="shared" si="2"/>
        <v>14.5</v>
      </c>
      <c r="N54" s="3">
        <f t="shared" si="3"/>
        <v>43.5</v>
      </c>
      <c r="O54" s="10">
        <f t="shared" si="4"/>
        <v>38.20945945945946</v>
      </c>
      <c r="Q54" s="6">
        <v>15</v>
      </c>
      <c r="S54" s="9">
        <f t="shared" si="5"/>
        <v>6.9573095823095823</v>
      </c>
      <c r="U54" s="11">
        <v>7</v>
      </c>
    </row>
    <row r="55" spans="1:21" x14ac:dyDescent="0.25">
      <c r="A55" s="1">
        <v>51</v>
      </c>
      <c r="B55" s="1" t="s">
        <v>8</v>
      </c>
      <c r="C55" s="1" t="s">
        <v>85</v>
      </c>
      <c r="E55" s="3">
        <v>1</v>
      </c>
      <c r="F55" s="3">
        <v>4</v>
      </c>
      <c r="G55" s="3">
        <v>3</v>
      </c>
      <c r="H55" s="3">
        <f t="shared" si="0"/>
        <v>8</v>
      </c>
      <c r="I55" s="10">
        <f t="shared" si="1"/>
        <v>4.8484848484848486</v>
      </c>
      <c r="K55" s="3">
        <v>30</v>
      </c>
      <c r="L55" s="3">
        <v>18</v>
      </c>
      <c r="M55" s="3">
        <f t="shared" si="2"/>
        <v>24</v>
      </c>
      <c r="N55" s="3">
        <f t="shared" si="3"/>
        <v>72</v>
      </c>
      <c r="O55" s="10">
        <f t="shared" si="4"/>
        <v>63.243243243243249</v>
      </c>
      <c r="Q55" s="6">
        <v>15</v>
      </c>
      <c r="S55" s="9">
        <f t="shared" si="5"/>
        <v>8.3091728091728108</v>
      </c>
      <c r="U55" s="11">
        <v>9</v>
      </c>
    </row>
    <row r="56" spans="1:21" x14ac:dyDescent="0.25">
      <c r="A56" s="1">
        <v>52</v>
      </c>
      <c r="B56" s="1" t="s">
        <v>9</v>
      </c>
      <c r="C56" s="1" t="s">
        <v>84</v>
      </c>
      <c r="D56" s="3">
        <v>9</v>
      </c>
      <c r="F56" s="3">
        <v>7</v>
      </c>
      <c r="H56" s="3">
        <f t="shared" si="0"/>
        <v>16</v>
      </c>
      <c r="I56" s="10">
        <f t="shared" si="1"/>
        <v>9.6969696969696972</v>
      </c>
      <c r="K56" s="3">
        <v>26</v>
      </c>
      <c r="L56" s="3">
        <v>7</v>
      </c>
      <c r="M56" s="3">
        <f t="shared" si="2"/>
        <v>16.5</v>
      </c>
      <c r="N56" s="3">
        <f t="shared" si="3"/>
        <v>49.5</v>
      </c>
      <c r="O56" s="10">
        <f t="shared" si="4"/>
        <v>43.47972972972974</v>
      </c>
      <c r="Q56" s="6">
        <v>15</v>
      </c>
      <c r="S56" s="9">
        <f t="shared" si="5"/>
        <v>6.8176699426699425</v>
      </c>
      <c r="U56" s="11">
        <v>7</v>
      </c>
    </row>
    <row r="57" spans="1:21" x14ac:dyDescent="0.25">
      <c r="A57" s="1">
        <v>53</v>
      </c>
      <c r="B57" s="1" t="s">
        <v>10</v>
      </c>
      <c r="C57" s="1" t="s">
        <v>2</v>
      </c>
      <c r="D57" s="3">
        <v>12</v>
      </c>
      <c r="E57" s="3">
        <v>1</v>
      </c>
      <c r="F57" s="3">
        <v>10</v>
      </c>
      <c r="G57" s="3">
        <v>8</v>
      </c>
      <c r="H57" s="3">
        <f t="shared" si="0"/>
        <v>31</v>
      </c>
      <c r="I57" s="10">
        <f t="shared" si="1"/>
        <v>18.787878787878789</v>
      </c>
      <c r="K57" s="3">
        <v>25</v>
      </c>
      <c r="L57" s="3">
        <v>8</v>
      </c>
      <c r="M57" s="3">
        <f t="shared" si="2"/>
        <v>16.5</v>
      </c>
      <c r="N57" s="3">
        <f t="shared" si="3"/>
        <v>49.5</v>
      </c>
      <c r="O57" s="10">
        <f t="shared" si="4"/>
        <v>43.47972972972974</v>
      </c>
      <c r="Q57" s="6">
        <v>15</v>
      </c>
      <c r="S57" s="9">
        <f t="shared" si="5"/>
        <v>7.7267608517608526</v>
      </c>
      <c r="U57" s="11">
        <v>8</v>
      </c>
    </row>
    <row r="58" spans="1:21" x14ac:dyDescent="0.25">
      <c r="A58" s="1">
        <v>54</v>
      </c>
      <c r="B58" s="1" t="s">
        <v>10</v>
      </c>
      <c r="C58" s="1" t="s">
        <v>83</v>
      </c>
      <c r="D58" s="3">
        <v>13</v>
      </c>
      <c r="E58" s="3">
        <v>3</v>
      </c>
      <c r="F58" s="3">
        <v>8</v>
      </c>
      <c r="G58" s="3">
        <v>10</v>
      </c>
      <c r="H58" s="3">
        <f t="shared" si="0"/>
        <v>34</v>
      </c>
      <c r="I58" s="10">
        <f t="shared" si="1"/>
        <v>20.606060606060609</v>
      </c>
      <c r="K58" s="3">
        <v>28</v>
      </c>
      <c r="L58" s="3">
        <v>17</v>
      </c>
      <c r="M58" s="3">
        <f t="shared" si="2"/>
        <v>22.5</v>
      </c>
      <c r="N58" s="3">
        <f t="shared" si="3"/>
        <v>67.5</v>
      </c>
      <c r="O58" s="10">
        <f t="shared" si="4"/>
        <v>59.29054054054054</v>
      </c>
      <c r="Q58" s="6">
        <v>15</v>
      </c>
      <c r="S58" s="9">
        <f t="shared" si="5"/>
        <v>9.4896601146601149</v>
      </c>
      <c r="U58" s="11">
        <v>10</v>
      </c>
    </row>
    <row r="59" spans="1:21" x14ac:dyDescent="0.25">
      <c r="A59" s="1">
        <v>55</v>
      </c>
      <c r="B59" s="1" t="s">
        <v>65</v>
      </c>
      <c r="C59" s="1" t="s">
        <v>7</v>
      </c>
      <c r="D59" s="3">
        <v>7</v>
      </c>
      <c r="G59" s="3">
        <v>7</v>
      </c>
      <c r="H59" s="3">
        <f t="shared" si="0"/>
        <v>14</v>
      </c>
      <c r="I59" s="10">
        <f t="shared" si="1"/>
        <v>8.4848484848484862</v>
      </c>
      <c r="K59" s="3">
        <v>14</v>
      </c>
      <c r="L59" s="3">
        <v>8.5</v>
      </c>
      <c r="M59" s="3">
        <f t="shared" si="2"/>
        <v>11.25</v>
      </c>
      <c r="N59" s="3">
        <f t="shared" si="3"/>
        <v>33.75</v>
      </c>
      <c r="O59" s="10">
        <f t="shared" si="4"/>
        <v>29.64527027027027</v>
      </c>
      <c r="Q59" s="6">
        <v>15</v>
      </c>
      <c r="S59" s="9">
        <f t="shared" si="5"/>
        <v>5.3130118755118758</v>
      </c>
      <c r="U59" s="11" t="s">
        <v>127</v>
      </c>
    </row>
    <row r="60" spans="1:21" x14ac:dyDescent="0.25">
      <c r="A60" s="1">
        <v>56</v>
      </c>
      <c r="B60" s="1" t="s">
        <v>66</v>
      </c>
      <c r="C60" s="1" t="s">
        <v>82</v>
      </c>
      <c r="D60" s="3">
        <v>14</v>
      </c>
      <c r="E60" s="3">
        <v>1</v>
      </c>
      <c r="F60" s="3">
        <v>10</v>
      </c>
      <c r="H60" s="3">
        <f t="shared" si="0"/>
        <v>25</v>
      </c>
      <c r="I60" s="10">
        <f t="shared" si="1"/>
        <v>15.151515151515152</v>
      </c>
      <c r="K60" s="3">
        <v>28</v>
      </c>
      <c r="L60" s="3">
        <v>6.5</v>
      </c>
      <c r="M60" s="3">
        <f t="shared" si="2"/>
        <v>17.25</v>
      </c>
      <c r="N60" s="3">
        <f t="shared" si="3"/>
        <v>51.75</v>
      </c>
      <c r="O60" s="10">
        <f t="shared" si="4"/>
        <v>45.456081081081088</v>
      </c>
      <c r="Q60" s="6">
        <v>15</v>
      </c>
      <c r="S60" s="9">
        <f t="shared" si="5"/>
        <v>7.5607596232596235</v>
      </c>
      <c r="U60" s="11">
        <v>8</v>
      </c>
    </row>
    <row r="61" spans="1:21" x14ac:dyDescent="0.25">
      <c r="A61" s="1">
        <v>57</v>
      </c>
      <c r="B61" s="1" t="s">
        <v>80</v>
      </c>
      <c r="C61" s="1" t="s">
        <v>81</v>
      </c>
      <c r="D61" s="3">
        <v>13</v>
      </c>
      <c r="F61" s="3">
        <v>6</v>
      </c>
      <c r="G61" s="3">
        <v>7</v>
      </c>
      <c r="H61" s="3">
        <f t="shared" si="0"/>
        <v>26</v>
      </c>
      <c r="I61" s="10">
        <f t="shared" si="1"/>
        <v>15.75757575757576</v>
      </c>
      <c r="K61" s="3">
        <v>24</v>
      </c>
      <c r="L61" s="3">
        <v>10.5</v>
      </c>
      <c r="M61" s="3">
        <f t="shared" si="2"/>
        <v>17.25</v>
      </c>
      <c r="N61" s="3">
        <f t="shared" si="3"/>
        <v>51.75</v>
      </c>
      <c r="O61" s="10">
        <f t="shared" si="4"/>
        <v>45.456081081081088</v>
      </c>
      <c r="Q61" s="6">
        <v>15</v>
      </c>
      <c r="S61" s="9">
        <f t="shared" si="5"/>
        <v>7.6213656838656849</v>
      </c>
      <c r="U61" s="11">
        <v>8</v>
      </c>
    </row>
    <row r="62" spans="1:21" x14ac:dyDescent="0.25">
      <c r="A62" s="1">
        <v>58</v>
      </c>
      <c r="B62" s="1" t="s">
        <v>67</v>
      </c>
      <c r="C62" s="1" t="s">
        <v>68</v>
      </c>
      <c r="D62" s="3">
        <v>7</v>
      </c>
      <c r="E62" s="3">
        <v>2</v>
      </c>
      <c r="F62" s="3">
        <v>4</v>
      </c>
      <c r="G62" s="3">
        <v>9</v>
      </c>
      <c r="H62" s="3">
        <f t="shared" si="0"/>
        <v>22</v>
      </c>
      <c r="I62" s="10">
        <f t="shared" si="1"/>
        <v>13.333333333333334</v>
      </c>
      <c r="K62" s="3">
        <v>25</v>
      </c>
      <c r="L62" s="3">
        <v>16</v>
      </c>
      <c r="M62" s="3">
        <f t="shared" si="2"/>
        <v>20.5</v>
      </c>
      <c r="N62" s="3">
        <f t="shared" si="3"/>
        <v>61.5</v>
      </c>
      <c r="O62" s="10">
        <f t="shared" si="4"/>
        <v>54.020270270270274</v>
      </c>
      <c r="Q62" s="6">
        <v>15</v>
      </c>
      <c r="S62" s="9">
        <f t="shared" si="5"/>
        <v>8.2353603603603602</v>
      </c>
      <c r="U62" s="11">
        <v>9</v>
      </c>
    </row>
    <row r="63" spans="1:21" x14ac:dyDescent="0.25">
      <c r="A63" s="1">
        <v>59</v>
      </c>
      <c r="B63" s="1" t="s">
        <v>69</v>
      </c>
      <c r="C63" s="1" t="s">
        <v>79</v>
      </c>
      <c r="D63" s="3">
        <v>13</v>
      </c>
      <c r="E63" s="3">
        <v>2</v>
      </c>
      <c r="F63" s="3">
        <v>4</v>
      </c>
      <c r="H63" s="3">
        <f t="shared" si="0"/>
        <v>19</v>
      </c>
      <c r="I63" s="10">
        <f t="shared" si="1"/>
        <v>11.515151515151516</v>
      </c>
      <c r="K63" s="3">
        <v>30</v>
      </c>
      <c r="L63" s="3">
        <v>11</v>
      </c>
      <c r="M63" s="3">
        <f t="shared" si="2"/>
        <v>20.5</v>
      </c>
      <c r="N63" s="3">
        <f t="shared" si="3"/>
        <v>61.5</v>
      </c>
      <c r="O63" s="10">
        <f t="shared" si="4"/>
        <v>54.020270270270274</v>
      </c>
      <c r="Q63" s="6">
        <v>15</v>
      </c>
      <c r="S63" s="9">
        <f t="shared" si="5"/>
        <v>8.0535421785421786</v>
      </c>
      <c r="U63" s="11">
        <v>9</v>
      </c>
    </row>
    <row r="64" spans="1:21" x14ac:dyDescent="0.25">
      <c r="A64" s="1">
        <v>60</v>
      </c>
      <c r="B64" s="1" t="s">
        <v>70</v>
      </c>
      <c r="C64" s="1" t="s">
        <v>78</v>
      </c>
      <c r="D64" s="3">
        <v>13</v>
      </c>
      <c r="E64" s="3">
        <v>2</v>
      </c>
      <c r="F64" s="3">
        <v>8</v>
      </c>
      <c r="H64" s="3">
        <f t="shared" si="0"/>
        <v>23</v>
      </c>
      <c r="I64" s="10">
        <f t="shared" si="1"/>
        <v>13.939393939393941</v>
      </c>
      <c r="K64" s="3">
        <v>25</v>
      </c>
      <c r="L64" s="3">
        <v>7</v>
      </c>
      <c r="M64" s="3">
        <f t="shared" si="2"/>
        <v>16</v>
      </c>
      <c r="N64" s="3">
        <f t="shared" si="3"/>
        <v>48</v>
      </c>
      <c r="O64" s="10">
        <f t="shared" si="4"/>
        <v>42.162162162162161</v>
      </c>
      <c r="Q64" s="6">
        <v>15</v>
      </c>
      <c r="S64" s="9">
        <f t="shared" si="5"/>
        <v>7.1101556101556103</v>
      </c>
      <c r="U64" s="11">
        <v>8</v>
      </c>
    </row>
    <row r="65" spans="1:21" x14ac:dyDescent="0.25">
      <c r="A65" s="1">
        <v>61</v>
      </c>
      <c r="B65" s="1" t="s">
        <v>77</v>
      </c>
      <c r="C65" s="1" t="s">
        <v>76</v>
      </c>
      <c r="D65" s="3">
        <v>13</v>
      </c>
      <c r="E65" s="3">
        <v>2</v>
      </c>
      <c r="F65" s="3">
        <v>7</v>
      </c>
      <c r="G65" s="3">
        <v>9</v>
      </c>
      <c r="H65" s="3">
        <f t="shared" si="0"/>
        <v>31</v>
      </c>
      <c r="I65" s="10">
        <f t="shared" si="1"/>
        <v>18.787878787878789</v>
      </c>
      <c r="K65" s="3">
        <v>26</v>
      </c>
      <c r="L65" s="3">
        <v>7</v>
      </c>
      <c r="M65" s="3">
        <f t="shared" si="2"/>
        <v>16.5</v>
      </c>
      <c r="N65" s="3">
        <f t="shared" si="3"/>
        <v>49.5</v>
      </c>
      <c r="O65" s="10">
        <f t="shared" si="4"/>
        <v>43.47972972972974</v>
      </c>
      <c r="Q65" s="6">
        <v>15</v>
      </c>
      <c r="S65" s="9">
        <f t="shared" si="5"/>
        <v>7.7267608517608526</v>
      </c>
      <c r="U65" s="11">
        <v>8</v>
      </c>
    </row>
    <row r="66" spans="1:21" x14ac:dyDescent="0.25">
      <c r="A66" s="1">
        <v>62</v>
      </c>
      <c r="B66" s="1" t="s">
        <v>71</v>
      </c>
      <c r="C66" s="1" t="s">
        <v>75</v>
      </c>
      <c r="D66" s="3">
        <v>5</v>
      </c>
      <c r="E66" s="3">
        <v>2</v>
      </c>
      <c r="F66" s="3">
        <v>4</v>
      </c>
      <c r="G66" s="3">
        <v>3</v>
      </c>
      <c r="H66" s="3">
        <f t="shared" si="0"/>
        <v>14</v>
      </c>
      <c r="I66" s="10">
        <f t="shared" si="1"/>
        <v>8.4848484848484862</v>
      </c>
      <c r="K66" s="3">
        <v>8</v>
      </c>
      <c r="L66" s="3">
        <v>8.5</v>
      </c>
      <c r="M66" s="3">
        <f t="shared" si="2"/>
        <v>8.25</v>
      </c>
      <c r="N66" s="3">
        <f t="shared" si="3"/>
        <v>24.75</v>
      </c>
      <c r="O66" s="10">
        <f t="shared" si="4"/>
        <v>21.73986486486487</v>
      </c>
      <c r="Q66" s="6">
        <v>15</v>
      </c>
      <c r="S66" s="9">
        <f t="shared" si="5"/>
        <v>4.5224713349713355</v>
      </c>
      <c r="U66" s="11" t="s">
        <v>127</v>
      </c>
    </row>
    <row r="67" spans="1:21" x14ac:dyDescent="0.25">
      <c r="A67" s="1">
        <v>63</v>
      </c>
      <c r="B67" s="1" t="s">
        <v>11</v>
      </c>
      <c r="C67" s="1" t="s">
        <v>74</v>
      </c>
      <c r="D67" s="3">
        <v>9</v>
      </c>
      <c r="E67" s="3">
        <v>1</v>
      </c>
      <c r="F67" s="3">
        <v>4</v>
      </c>
      <c r="G67" s="3">
        <v>2.5</v>
      </c>
      <c r="H67" s="3">
        <f t="shared" si="0"/>
        <v>16.5</v>
      </c>
      <c r="I67" s="10">
        <f t="shared" si="1"/>
        <v>10</v>
      </c>
      <c r="K67" s="3">
        <v>10</v>
      </c>
      <c r="L67" s="3">
        <v>5</v>
      </c>
      <c r="M67" s="3">
        <f t="shared" si="2"/>
        <v>7.5</v>
      </c>
      <c r="N67" s="3">
        <f t="shared" si="3"/>
        <v>22.5</v>
      </c>
      <c r="O67" s="10">
        <f t="shared" si="4"/>
        <v>19.763513513513516</v>
      </c>
      <c r="Q67" s="6">
        <v>15</v>
      </c>
      <c r="S67" s="9">
        <f t="shared" si="5"/>
        <v>4.4763513513513518</v>
      </c>
      <c r="U67" s="11" t="s">
        <v>127</v>
      </c>
    </row>
    <row r="68" spans="1:21" x14ac:dyDescent="0.25">
      <c r="A68" s="1">
        <v>64</v>
      </c>
      <c r="B68" s="1" t="s">
        <v>72</v>
      </c>
      <c r="C68" s="1" t="s">
        <v>73</v>
      </c>
      <c r="D68" s="3">
        <v>5</v>
      </c>
      <c r="G68" s="3">
        <v>1</v>
      </c>
      <c r="H68" s="3">
        <f t="shared" si="0"/>
        <v>6</v>
      </c>
      <c r="I68" s="10">
        <f t="shared" si="1"/>
        <v>3.6363636363636367</v>
      </c>
      <c r="K68" s="3">
        <v>25</v>
      </c>
      <c r="L68" s="3">
        <v>5</v>
      </c>
      <c r="M68" s="3">
        <f t="shared" si="2"/>
        <v>15</v>
      </c>
      <c r="N68" s="3">
        <f t="shared" si="3"/>
        <v>45</v>
      </c>
      <c r="O68" s="10">
        <f t="shared" si="4"/>
        <v>39.527027027027032</v>
      </c>
      <c r="Q68" s="6">
        <v>15</v>
      </c>
      <c r="S68" s="9">
        <f t="shared" si="5"/>
        <v>5.8163390663390668</v>
      </c>
      <c r="U68" s="11">
        <v>6</v>
      </c>
    </row>
    <row r="69" spans="1:21" x14ac:dyDescent="0.25">
      <c r="S69" s="8">
        <f>SUM(S4:S68)/67</f>
        <v>6.0859171586783534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70"/>
  <sheetViews>
    <sheetView tabSelected="1" topLeftCell="A56" workbookViewId="0">
      <selection activeCell="A3" sqref="A3:T69"/>
    </sheetView>
  </sheetViews>
  <sheetFormatPr baseColWidth="10" defaultRowHeight="13.5" x14ac:dyDescent="0.25"/>
  <cols>
    <col min="1" max="1" width="2.7109375" style="14" customWidth="1"/>
    <col min="2" max="2" width="21.85546875" style="14" customWidth="1"/>
    <col min="3" max="5" width="3.28515625" style="16" customWidth="1"/>
    <col min="6" max="6" width="4.42578125" style="16" bestFit="1" customWidth="1"/>
    <col min="7" max="7" width="3.28515625" style="16" customWidth="1"/>
    <col min="8" max="8" width="7" style="27" customWidth="1"/>
    <col min="9" max="9" width="1.5703125" style="16" customWidth="1"/>
    <col min="10" max="10" width="5.28515625" style="16" customWidth="1"/>
    <col min="11" max="11" width="4.85546875" style="16" customWidth="1"/>
    <col min="12" max="12" width="4.5703125" style="16" customWidth="1"/>
    <col min="13" max="13" width="5.5703125" style="16" bestFit="1" customWidth="1"/>
    <col min="14" max="14" width="6.28515625" style="27" customWidth="1"/>
    <col min="15" max="15" width="1.85546875" style="16" customWidth="1"/>
    <col min="16" max="16" width="4.85546875" style="27" bestFit="1" customWidth="1"/>
    <col min="17" max="17" width="3.28515625" style="16" customWidth="1"/>
    <col min="18" max="18" width="6.28515625" style="16" customWidth="1"/>
    <col min="19" max="19" width="1.42578125" style="16" customWidth="1"/>
    <col min="20" max="20" width="5.42578125" style="17" customWidth="1"/>
    <col min="21" max="21" width="6.28515625" style="18" customWidth="1"/>
    <col min="22" max="22" width="3.85546875" style="19" customWidth="1"/>
    <col min="23" max="16384" width="11.42578125" style="19"/>
  </cols>
  <sheetData>
    <row r="2" spans="1:25" x14ac:dyDescent="0.25">
      <c r="C2" s="15"/>
      <c r="E2" s="15"/>
      <c r="F2" s="15"/>
      <c r="G2" s="15"/>
      <c r="H2" s="15"/>
      <c r="I2" s="15"/>
      <c r="L2" s="15"/>
      <c r="M2" s="15"/>
      <c r="N2" s="15"/>
      <c r="O2" s="15"/>
      <c r="P2" s="15"/>
      <c r="Q2" s="15"/>
      <c r="R2" s="15"/>
      <c r="S2" s="15"/>
    </row>
    <row r="3" spans="1:25" ht="52.5" x14ac:dyDescent="0.25">
      <c r="A3" s="20"/>
      <c r="B3" s="20" t="s">
        <v>129</v>
      </c>
      <c r="C3" s="21" t="s">
        <v>174</v>
      </c>
      <c r="D3" s="21" t="s">
        <v>119</v>
      </c>
      <c r="E3" s="21" t="s">
        <v>128</v>
      </c>
      <c r="F3" s="21" t="s">
        <v>122</v>
      </c>
      <c r="G3" s="21"/>
      <c r="H3" s="22" t="s">
        <v>130</v>
      </c>
      <c r="I3" s="21"/>
      <c r="J3" s="21" t="s">
        <v>120</v>
      </c>
      <c r="K3" s="21" t="s">
        <v>121</v>
      </c>
      <c r="L3" s="21" t="s">
        <v>123</v>
      </c>
      <c r="M3" s="21"/>
      <c r="N3" s="22" t="s">
        <v>131</v>
      </c>
      <c r="O3" s="21"/>
      <c r="P3" s="21" t="s">
        <v>124</v>
      </c>
      <c r="Q3" s="21" t="s">
        <v>176</v>
      </c>
      <c r="R3" s="21"/>
      <c r="S3" s="21"/>
      <c r="T3" s="23" t="s">
        <v>178</v>
      </c>
      <c r="U3" s="24" t="s">
        <v>177</v>
      </c>
      <c r="W3" s="25"/>
    </row>
    <row r="4" spans="1:25" x14ac:dyDescent="0.25">
      <c r="A4" s="20"/>
      <c r="B4" s="26" t="s">
        <v>175</v>
      </c>
      <c r="C4" s="27">
        <v>14</v>
      </c>
      <c r="D4" s="27">
        <v>3</v>
      </c>
      <c r="E4" s="27">
        <v>10</v>
      </c>
      <c r="F4" s="27">
        <v>9</v>
      </c>
      <c r="G4" s="27">
        <f>SUM(C4:F4)</f>
        <v>36</v>
      </c>
      <c r="H4" s="28">
        <v>0.2</v>
      </c>
      <c r="I4" s="28"/>
      <c r="J4" s="27">
        <v>32</v>
      </c>
      <c r="K4" s="27">
        <v>30</v>
      </c>
      <c r="L4" s="27">
        <v>16</v>
      </c>
      <c r="M4" s="27">
        <f>SUM(J4:L4)</f>
        <v>78</v>
      </c>
      <c r="N4" s="28">
        <v>0.65</v>
      </c>
      <c r="O4" s="27"/>
      <c r="P4" s="28">
        <v>0.15</v>
      </c>
      <c r="Q4" s="27"/>
      <c r="R4" s="28">
        <f>H4+N4+P4</f>
        <v>1</v>
      </c>
      <c r="S4" s="21"/>
      <c r="T4" s="15"/>
      <c r="U4" s="29"/>
    </row>
    <row r="5" spans="1:25" x14ac:dyDescent="0.25">
      <c r="A5" s="20"/>
      <c r="B5" s="20" t="s">
        <v>0</v>
      </c>
      <c r="C5" s="27">
        <v>14</v>
      </c>
      <c r="D5" s="27" t="s">
        <v>125</v>
      </c>
      <c r="E5" s="27">
        <v>10</v>
      </c>
      <c r="F5" s="27">
        <v>9</v>
      </c>
      <c r="G5" s="27">
        <f>SUM(C5:F5)</f>
        <v>33</v>
      </c>
      <c r="H5" s="28">
        <v>0.2</v>
      </c>
      <c r="I5" s="28"/>
      <c r="J5" s="27">
        <v>28</v>
      </c>
      <c r="K5" s="27">
        <v>23</v>
      </c>
      <c r="L5" s="27">
        <v>13</v>
      </c>
      <c r="M5" s="27">
        <f>SUM(J5:L5)</f>
        <v>64</v>
      </c>
      <c r="N5" s="28">
        <v>0.65</v>
      </c>
      <c r="O5" s="27"/>
      <c r="P5" s="28">
        <v>0.15</v>
      </c>
      <c r="Q5" s="27"/>
      <c r="R5" s="28">
        <f>H5+N5+P5</f>
        <v>1</v>
      </c>
      <c r="S5" s="27"/>
    </row>
    <row r="6" spans="1:25" x14ac:dyDescent="0.25">
      <c r="A6" s="14">
        <v>1</v>
      </c>
      <c r="B6" s="14" t="str">
        <f>W6&amp;" "&amp;X6&amp;" "&amp;Y6</f>
        <v>Acevedo Virrueta César Elias</v>
      </c>
      <c r="C6" s="16">
        <v>8</v>
      </c>
      <c r="E6" s="16">
        <v>3</v>
      </c>
      <c r="G6" s="16">
        <f>SUM(C6:F6)</f>
        <v>11</v>
      </c>
      <c r="H6" s="30">
        <f>((G6*$H$5)/$G$5)*100</f>
        <v>6.666666666666667</v>
      </c>
      <c r="I6" s="31"/>
      <c r="J6" s="16">
        <v>30</v>
      </c>
      <c r="K6" s="16">
        <v>8.5</v>
      </c>
      <c r="L6" s="16">
        <v>11</v>
      </c>
      <c r="M6" s="16">
        <f>SUM(J6:L6)</f>
        <v>49.5</v>
      </c>
      <c r="N6" s="30">
        <f>((M6*$N$5)/$M$5)*100</f>
        <v>50.273437500000007</v>
      </c>
      <c r="P6" s="27">
        <v>15</v>
      </c>
      <c r="R6" s="31">
        <f>(H6+N6+P6)/10</f>
        <v>7.194010416666667</v>
      </c>
      <c r="T6" s="17">
        <v>8</v>
      </c>
      <c r="U6" s="18">
        <v>8</v>
      </c>
      <c r="W6" s="14" t="s">
        <v>19</v>
      </c>
      <c r="X6" s="14" t="s">
        <v>132</v>
      </c>
      <c r="Y6" s="14" t="s">
        <v>118</v>
      </c>
    </row>
    <row r="7" spans="1:25" x14ac:dyDescent="0.25">
      <c r="A7" s="14">
        <v>2</v>
      </c>
      <c r="B7" s="14" t="str">
        <f t="shared" ref="B7:B69" si="0">W7&amp;" "&amp;X7&amp;" "&amp;Y7</f>
        <v>Aceves Reyes Erika Betzabé</v>
      </c>
      <c r="C7" s="16">
        <v>11</v>
      </c>
      <c r="D7" s="16">
        <v>2</v>
      </c>
      <c r="E7" s="16">
        <v>6</v>
      </c>
      <c r="F7" s="16">
        <v>0.5</v>
      </c>
      <c r="G7" s="16">
        <f t="shared" ref="G7:G69" si="1">SUM(C7:F7)</f>
        <v>19.5</v>
      </c>
      <c r="H7" s="30">
        <f t="shared" ref="H7:H69" si="2">((G7*$H$5)/$G$5)*100</f>
        <v>11.81818181818182</v>
      </c>
      <c r="J7" s="16">
        <v>16</v>
      </c>
      <c r="K7" s="16">
        <v>6.5</v>
      </c>
      <c r="L7" s="16">
        <v>0.5</v>
      </c>
      <c r="M7" s="16">
        <f t="shared" ref="M7:M69" si="3">SUM(J7:L7)</f>
        <v>23</v>
      </c>
      <c r="N7" s="30">
        <f t="shared" ref="N7:N69" si="4">((M7*$N$5)/$M$5)*100</f>
        <v>23.359375</v>
      </c>
      <c r="P7" s="27">
        <v>15</v>
      </c>
      <c r="R7" s="31">
        <f t="shared" ref="R7:R69" si="5">(H7+N7+P7)/10</f>
        <v>5.0177556818181817</v>
      </c>
      <c r="T7" s="17" t="s">
        <v>127</v>
      </c>
      <c r="U7" s="18">
        <v>6</v>
      </c>
      <c r="W7" s="14" t="s">
        <v>20</v>
      </c>
      <c r="X7" s="14" t="s">
        <v>133</v>
      </c>
      <c r="Y7" s="14" t="s">
        <v>117</v>
      </c>
    </row>
    <row r="8" spans="1:25" x14ac:dyDescent="0.25">
      <c r="A8" s="14">
        <v>3</v>
      </c>
      <c r="B8" s="14" t="str">
        <f t="shared" si="0"/>
        <v>Aguirre Ocariz Andrea Daniela</v>
      </c>
      <c r="C8" s="16">
        <v>11</v>
      </c>
      <c r="E8" s="16">
        <v>5</v>
      </c>
      <c r="F8" s="16">
        <v>6</v>
      </c>
      <c r="G8" s="16">
        <f t="shared" si="1"/>
        <v>22</v>
      </c>
      <c r="H8" s="30">
        <f t="shared" si="2"/>
        <v>13.333333333333334</v>
      </c>
      <c r="J8" s="16">
        <v>27</v>
      </c>
      <c r="K8" s="16">
        <v>5.5</v>
      </c>
      <c r="L8" s="16">
        <v>7.5</v>
      </c>
      <c r="M8" s="16">
        <f t="shared" si="3"/>
        <v>40</v>
      </c>
      <c r="N8" s="30">
        <f t="shared" si="4"/>
        <v>40.625</v>
      </c>
      <c r="P8" s="27">
        <v>15</v>
      </c>
      <c r="R8" s="31">
        <f t="shared" si="5"/>
        <v>6.8958333333333339</v>
      </c>
      <c r="T8" s="17">
        <v>7</v>
      </c>
      <c r="U8" s="18">
        <v>8</v>
      </c>
      <c r="W8" s="14" t="s">
        <v>21</v>
      </c>
      <c r="X8" s="14" t="s">
        <v>134</v>
      </c>
      <c r="Y8" s="14" t="s">
        <v>116</v>
      </c>
    </row>
    <row r="9" spans="1:25" x14ac:dyDescent="0.25">
      <c r="A9" s="14">
        <v>4</v>
      </c>
      <c r="B9" s="14" t="str">
        <f t="shared" si="0"/>
        <v>Altamirano Ruiz Alma Linda</v>
      </c>
      <c r="C9" s="16">
        <v>13</v>
      </c>
      <c r="D9" s="16">
        <v>2</v>
      </c>
      <c r="E9" s="16">
        <v>5</v>
      </c>
      <c r="F9" s="16">
        <v>6</v>
      </c>
      <c r="G9" s="16">
        <f t="shared" si="1"/>
        <v>26</v>
      </c>
      <c r="H9" s="30">
        <f t="shared" si="2"/>
        <v>15.75757575757576</v>
      </c>
      <c r="J9" s="16">
        <v>27</v>
      </c>
      <c r="K9" s="16">
        <v>4</v>
      </c>
      <c r="L9" s="16">
        <v>7.5</v>
      </c>
      <c r="M9" s="16">
        <f t="shared" si="3"/>
        <v>38.5</v>
      </c>
      <c r="N9" s="30">
        <f t="shared" si="4"/>
        <v>39.1015625</v>
      </c>
      <c r="P9" s="27">
        <v>15</v>
      </c>
      <c r="R9" s="31">
        <f t="shared" si="5"/>
        <v>6.9859138257575752</v>
      </c>
      <c r="T9" s="17">
        <v>7</v>
      </c>
      <c r="U9" s="18">
        <v>8</v>
      </c>
      <c r="W9" s="14" t="s">
        <v>22</v>
      </c>
      <c r="X9" s="14" t="s">
        <v>135</v>
      </c>
      <c r="Y9" s="14" t="s">
        <v>23</v>
      </c>
    </row>
    <row r="10" spans="1:25" x14ac:dyDescent="0.25">
      <c r="A10" s="14">
        <v>5</v>
      </c>
      <c r="B10" s="14" t="str">
        <f t="shared" si="0"/>
        <v>Alvarado Hernández Viridiana</v>
      </c>
      <c r="C10" s="16">
        <v>7</v>
      </c>
      <c r="D10" s="16">
        <v>2</v>
      </c>
      <c r="E10" s="16">
        <v>3</v>
      </c>
      <c r="F10" s="16">
        <v>3</v>
      </c>
      <c r="G10" s="16">
        <f t="shared" si="1"/>
        <v>15</v>
      </c>
      <c r="H10" s="30">
        <f t="shared" si="2"/>
        <v>9.0909090909090917</v>
      </c>
      <c r="J10" s="16">
        <v>19</v>
      </c>
      <c r="K10" s="16">
        <v>7.5</v>
      </c>
      <c r="L10" s="16">
        <v>7.5</v>
      </c>
      <c r="M10" s="16">
        <f t="shared" si="3"/>
        <v>34</v>
      </c>
      <c r="N10" s="30">
        <f t="shared" si="4"/>
        <v>34.53125</v>
      </c>
      <c r="P10" s="27">
        <v>15</v>
      </c>
      <c r="R10" s="31">
        <f t="shared" si="5"/>
        <v>5.8622159090909092</v>
      </c>
      <c r="T10" s="17">
        <v>6</v>
      </c>
      <c r="U10" s="18">
        <v>6</v>
      </c>
      <c r="W10" s="14" t="s">
        <v>24</v>
      </c>
      <c r="X10" s="14" t="s">
        <v>15</v>
      </c>
      <c r="Y10" s="14" t="s">
        <v>115</v>
      </c>
    </row>
    <row r="11" spans="1:25" x14ac:dyDescent="0.25">
      <c r="A11" s="34">
        <v>6</v>
      </c>
      <c r="B11" s="34" t="str">
        <f t="shared" si="0"/>
        <v>Álvarez López Xochitl Aidee</v>
      </c>
      <c r="C11" s="32">
        <v>3</v>
      </c>
      <c r="D11" s="32" t="s">
        <v>125</v>
      </c>
      <c r="E11" s="32"/>
      <c r="F11" s="32"/>
      <c r="G11" s="32">
        <f t="shared" si="1"/>
        <v>3</v>
      </c>
      <c r="H11" s="35">
        <f t="shared" si="2"/>
        <v>1.8181818181818183</v>
      </c>
      <c r="I11" s="32"/>
      <c r="J11" s="32">
        <v>22</v>
      </c>
      <c r="K11" s="32">
        <v>14</v>
      </c>
      <c r="L11" s="32">
        <v>5</v>
      </c>
      <c r="M11" s="32">
        <f t="shared" si="3"/>
        <v>41</v>
      </c>
      <c r="N11" s="35">
        <f t="shared" si="4"/>
        <v>41.640625</v>
      </c>
      <c r="O11" s="32"/>
      <c r="P11" s="36">
        <v>15</v>
      </c>
      <c r="Q11" s="32"/>
      <c r="R11" s="37">
        <f t="shared" si="5"/>
        <v>5.8458806818181817</v>
      </c>
      <c r="S11" s="32"/>
      <c r="T11" s="38">
        <v>7</v>
      </c>
      <c r="U11" s="18" t="s">
        <v>127</v>
      </c>
      <c r="W11" s="14" t="s">
        <v>25</v>
      </c>
      <c r="X11" s="14" t="s">
        <v>4</v>
      </c>
      <c r="Y11" s="14" t="s">
        <v>114</v>
      </c>
    </row>
    <row r="12" spans="1:25" x14ac:dyDescent="0.25">
      <c r="A12" s="39">
        <v>7</v>
      </c>
      <c r="B12" s="39" t="str">
        <f t="shared" si="0"/>
        <v>Álvarez Monroy Hugo</v>
      </c>
      <c r="C12" s="40">
        <v>12</v>
      </c>
      <c r="D12" s="40">
        <v>1</v>
      </c>
      <c r="E12" s="40"/>
      <c r="F12" s="40"/>
      <c r="G12" s="40">
        <f t="shared" si="1"/>
        <v>13</v>
      </c>
      <c r="H12" s="41">
        <f t="shared" si="2"/>
        <v>7.8787878787878798</v>
      </c>
      <c r="I12" s="40"/>
      <c r="J12" s="32">
        <v>24</v>
      </c>
      <c r="K12" s="40">
        <v>6</v>
      </c>
      <c r="L12" s="40">
        <v>0.5</v>
      </c>
      <c r="M12" s="40">
        <f t="shared" si="3"/>
        <v>30.5</v>
      </c>
      <c r="N12" s="41">
        <f t="shared" si="4"/>
        <v>30.9765625</v>
      </c>
      <c r="O12" s="40"/>
      <c r="P12" s="42">
        <v>15</v>
      </c>
      <c r="Q12" s="40"/>
      <c r="R12" s="43">
        <f t="shared" si="5"/>
        <v>5.3855350378787881</v>
      </c>
      <c r="S12" s="40"/>
      <c r="T12" s="44">
        <v>6</v>
      </c>
      <c r="U12" s="18" t="s">
        <v>127</v>
      </c>
      <c r="W12" s="14" t="s">
        <v>25</v>
      </c>
      <c r="X12" s="14" t="s">
        <v>136</v>
      </c>
      <c r="Y12" s="14" t="s">
        <v>26</v>
      </c>
    </row>
    <row r="13" spans="1:25" x14ac:dyDescent="0.25">
      <c r="A13" s="14">
        <v>8</v>
      </c>
      <c r="B13" s="14" t="str">
        <f t="shared" si="0"/>
        <v>Amador Ponce de León Natalia</v>
      </c>
      <c r="G13" s="16">
        <f t="shared" si="1"/>
        <v>0</v>
      </c>
      <c r="H13" s="30">
        <f t="shared" si="2"/>
        <v>0</v>
      </c>
      <c r="L13" s="16" t="s">
        <v>125</v>
      </c>
      <c r="M13" s="16">
        <f t="shared" si="3"/>
        <v>0</v>
      </c>
      <c r="N13" s="30">
        <f t="shared" si="4"/>
        <v>0</v>
      </c>
      <c r="P13" s="27">
        <v>15</v>
      </c>
      <c r="R13" s="31">
        <f t="shared" si="5"/>
        <v>1.5</v>
      </c>
      <c r="T13" s="17" t="s">
        <v>127</v>
      </c>
      <c r="U13" s="18" t="s">
        <v>127</v>
      </c>
      <c r="W13" s="14" t="s">
        <v>27</v>
      </c>
      <c r="X13" s="14" t="s">
        <v>137</v>
      </c>
      <c r="Y13" s="14" t="s">
        <v>113</v>
      </c>
    </row>
    <row r="14" spans="1:25" x14ac:dyDescent="0.25">
      <c r="A14" s="14">
        <v>9</v>
      </c>
      <c r="B14" s="14" t="str">
        <f t="shared" si="0"/>
        <v>Arcos Castillo Karla Beatriz</v>
      </c>
      <c r="C14" s="16">
        <v>14</v>
      </c>
      <c r="D14" s="16">
        <v>3</v>
      </c>
      <c r="E14" s="16">
        <v>10</v>
      </c>
      <c r="F14" s="16">
        <v>8</v>
      </c>
      <c r="G14" s="16">
        <f t="shared" si="1"/>
        <v>35</v>
      </c>
      <c r="H14" s="30">
        <f t="shared" si="2"/>
        <v>21.212121212121211</v>
      </c>
      <c r="J14" s="16">
        <v>26</v>
      </c>
      <c r="K14" s="16">
        <v>24</v>
      </c>
      <c r="L14" s="16">
        <v>16</v>
      </c>
      <c r="M14" s="16">
        <f t="shared" si="3"/>
        <v>66</v>
      </c>
      <c r="N14" s="30">
        <f t="shared" si="4"/>
        <v>67.03125</v>
      </c>
      <c r="P14" s="27">
        <v>15</v>
      </c>
      <c r="R14" s="31">
        <f t="shared" si="5"/>
        <v>10.324337121212121</v>
      </c>
      <c r="T14" s="17">
        <v>10</v>
      </c>
      <c r="U14" s="18">
        <v>10</v>
      </c>
      <c r="W14" s="14" t="s">
        <v>28</v>
      </c>
      <c r="X14" s="14" t="s">
        <v>35</v>
      </c>
      <c r="Y14" s="14" t="s">
        <v>112</v>
      </c>
    </row>
    <row r="15" spans="1:25" x14ac:dyDescent="0.25">
      <c r="A15" s="14">
        <v>10</v>
      </c>
      <c r="B15" s="14" t="str">
        <f t="shared" si="0"/>
        <v>Bautista Maya Alejandro</v>
      </c>
      <c r="C15" s="16">
        <v>12</v>
      </c>
      <c r="E15" s="16">
        <v>10</v>
      </c>
      <c r="F15" s="16">
        <v>6</v>
      </c>
      <c r="G15" s="16">
        <f t="shared" si="1"/>
        <v>28</v>
      </c>
      <c r="H15" s="30">
        <f t="shared" si="2"/>
        <v>16.969696969696972</v>
      </c>
      <c r="J15" s="16">
        <v>14</v>
      </c>
      <c r="K15" s="16">
        <v>8</v>
      </c>
      <c r="L15" s="16">
        <v>0.5</v>
      </c>
      <c r="M15" s="16">
        <f t="shared" si="3"/>
        <v>22.5</v>
      </c>
      <c r="N15" s="30">
        <f t="shared" si="4"/>
        <v>22.8515625</v>
      </c>
      <c r="P15" s="27">
        <v>15</v>
      </c>
      <c r="R15" s="31">
        <f t="shared" si="5"/>
        <v>5.4821259469696972</v>
      </c>
      <c r="T15" s="17">
        <v>6</v>
      </c>
      <c r="U15" s="18">
        <v>7</v>
      </c>
      <c r="W15" s="14" t="s">
        <v>12</v>
      </c>
      <c r="X15" s="14" t="s">
        <v>50</v>
      </c>
      <c r="Y15" s="14" t="s">
        <v>3</v>
      </c>
    </row>
    <row r="16" spans="1:25" x14ac:dyDescent="0.25">
      <c r="A16" s="14">
        <v>11</v>
      </c>
      <c r="B16" s="14" t="str">
        <f t="shared" si="0"/>
        <v>Baz Aguirre Salvador</v>
      </c>
      <c r="C16" s="16">
        <v>13</v>
      </c>
      <c r="D16" s="16">
        <v>1</v>
      </c>
      <c r="E16" s="16">
        <v>6</v>
      </c>
      <c r="G16" s="16">
        <f t="shared" si="1"/>
        <v>20</v>
      </c>
      <c r="H16" s="30">
        <f t="shared" si="2"/>
        <v>12.121212121212121</v>
      </c>
      <c r="J16" s="16">
        <v>29</v>
      </c>
      <c r="K16" s="40">
        <v>5</v>
      </c>
      <c r="L16" s="16">
        <v>5</v>
      </c>
      <c r="M16" s="16">
        <f t="shared" si="3"/>
        <v>39</v>
      </c>
      <c r="N16" s="30">
        <f t="shared" si="4"/>
        <v>39.609375</v>
      </c>
      <c r="P16" s="27">
        <v>15</v>
      </c>
      <c r="R16" s="31">
        <f t="shared" si="5"/>
        <v>6.6730587121212128</v>
      </c>
      <c r="T16" s="17">
        <v>7</v>
      </c>
      <c r="U16" s="18">
        <v>7</v>
      </c>
      <c r="W16" s="14" t="s">
        <v>29</v>
      </c>
      <c r="X16" s="14" t="s">
        <v>21</v>
      </c>
      <c r="Y16" s="14" t="s">
        <v>111</v>
      </c>
    </row>
    <row r="17" spans="1:25" x14ac:dyDescent="0.25">
      <c r="A17" s="14">
        <v>12</v>
      </c>
      <c r="B17" s="14" t="str">
        <f t="shared" si="0"/>
        <v>Briseño Beltrán Montzerrat</v>
      </c>
      <c r="C17" s="16">
        <v>2</v>
      </c>
      <c r="D17" s="16">
        <v>1</v>
      </c>
      <c r="E17" s="16">
        <v>8</v>
      </c>
      <c r="F17" s="16">
        <v>3</v>
      </c>
      <c r="G17" s="16">
        <f t="shared" si="1"/>
        <v>14</v>
      </c>
      <c r="H17" s="30">
        <f t="shared" si="2"/>
        <v>8.4848484848484862</v>
      </c>
      <c r="J17" s="16">
        <v>16</v>
      </c>
      <c r="K17" s="16">
        <v>6.5</v>
      </c>
      <c r="L17" s="16">
        <v>14</v>
      </c>
      <c r="M17" s="16">
        <f t="shared" si="3"/>
        <v>36.5</v>
      </c>
      <c r="N17" s="30">
        <f t="shared" si="4"/>
        <v>37.0703125</v>
      </c>
      <c r="P17" s="27">
        <v>15</v>
      </c>
      <c r="R17" s="31">
        <f t="shared" si="5"/>
        <v>6.0555160984848486</v>
      </c>
      <c r="T17" s="17">
        <v>6</v>
      </c>
      <c r="U17" s="18">
        <v>6</v>
      </c>
      <c r="W17" s="14" t="s">
        <v>30</v>
      </c>
      <c r="X17" s="14" t="s">
        <v>138</v>
      </c>
      <c r="Y17" s="14" t="s">
        <v>31</v>
      </c>
    </row>
    <row r="18" spans="1:25" x14ac:dyDescent="0.25">
      <c r="A18" s="14">
        <v>13</v>
      </c>
      <c r="B18" s="34" t="str">
        <f t="shared" si="0"/>
        <v>Calva Rivera Oscar</v>
      </c>
      <c r="C18" s="32">
        <v>10</v>
      </c>
      <c r="D18" s="32"/>
      <c r="E18" s="32">
        <v>4</v>
      </c>
      <c r="F18" s="32"/>
      <c r="G18" s="32">
        <f t="shared" si="1"/>
        <v>14</v>
      </c>
      <c r="H18" s="35">
        <f t="shared" si="2"/>
        <v>8.4848484848484862</v>
      </c>
      <c r="I18" s="32"/>
      <c r="J18" s="32">
        <v>27</v>
      </c>
      <c r="K18" s="32">
        <v>20</v>
      </c>
      <c r="L18" s="32">
        <v>8</v>
      </c>
      <c r="M18" s="32">
        <f t="shared" si="3"/>
        <v>55</v>
      </c>
      <c r="N18" s="35">
        <f t="shared" si="4"/>
        <v>55.859375</v>
      </c>
      <c r="O18" s="32"/>
      <c r="P18" s="36">
        <v>15</v>
      </c>
      <c r="Q18" s="32"/>
      <c r="R18" s="37">
        <f t="shared" si="5"/>
        <v>7.9344223484848486</v>
      </c>
      <c r="S18" s="32"/>
      <c r="T18" s="38">
        <v>8</v>
      </c>
      <c r="U18" s="18">
        <v>8</v>
      </c>
      <c r="W18" s="14" t="s">
        <v>32</v>
      </c>
      <c r="X18" s="14" t="s">
        <v>61</v>
      </c>
      <c r="Y18" s="14" t="s">
        <v>110</v>
      </c>
    </row>
    <row r="19" spans="1:25" x14ac:dyDescent="0.25">
      <c r="A19" s="14">
        <v>14</v>
      </c>
      <c r="B19" s="14" t="str">
        <f t="shared" si="0"/>
        <v>Cano Barajas Berenice</v>
      </c>
      <c r="C19" s="16">
        <v>13</v>
      </c>
      <c r="D19" s="16">
        <v>2</v>
      </c>
      <c r="E19" s="16">
        <v>6</v>
      </c>
      <c r="F19" s="16">
        <v>7</v>
      </c>
      <c r="G19" s="16">
        <f t="shared" si="1"/>
        <v>28</v>
      </c>
      <c r="H19" s="30">
        <f t="shared" si="2"/>
        <v>16.969696969696972</v>
      </c>
      <c r="J19" s="16">
        <v>28</v>
      </c>
      <c r="K19" s="16">
        <v>6.5</v>
      </c>
      <c r="L19" s="16">
        <v>8</v>
      </c>
      <c r="M19" s="16">
        <f t="shared" si="3"/>
        <v>42.5</v>
      </c>
      <c r="N19" s="30">
        <f t="shared" si="4"/>
        <v>43.1640625</v>
      </c>
      <c r="P19" s="27">
        <v>15</v>
      </c>
      <c r="R19" s="31">
        <f t="shared" si="5"/>
        <v>7.5133759469696972</v>
      </c>
      <c r="T19" s="17">
        <v>8</v>
      </c>
      <c r="U19" s="18">
        <v>8</v>
      </c>
      <c r="W19" s="14" t="s">
        <v>13</v>
      </c>
      <c r="X19" s="14" t="s">
        <v>139</v>
      </c>
      <c r="Y19" s="14" t="s">
        <v>109</v>
      </c>
    </row>
    <row r="20" spans="1:25" x14ac:dyDescent="0.25">
      <c r="A20" s="14">
        <v>15</v>
      </c>
      <c r="B20" s="14" t="str">
        <f t="shared" si="0"/>
        <v>Cano Frías Miriam Alejandra</v>
      </c>
      <c r="C20" s="16">
        <v>12</v>
      </c>
      <c r="D20" s="16">
        <v>2</v>
      </c>
      <c r="E20" s="16">
        <v>9</v>
      </c>
      <c r="F20" s="16">
        <v>10</v>
      </c>
      <c r="G20" s="16">
        <f t="shared" si="1"/>
        <v>33</v>
      </c>
      <c r="H20" s="30">
        <f t="shared" si="2"/>
        <v>20</v>
      </c>
      <c r="J20" s="16">
        <v>23</v>
      </c>
      <c r="K20" s="16">
        <v>11</v>
      </c>
      <c r="L20" s="16">
        <v>13.5</v>
      </c>
      <c r="M20" s="16">
        <f t="shared" si="3"/>
        <v>47.5</v>
      </c>
      <c r="N20" s="30">
        <f t="shared" si="4"/>
        <v>48.2421875</v>
      </c>
      <c r="P20" s="27">
        <v>15</v>
      </c>
      <c r="R20" s="31">
        <f t="shared" si="5"/>
        <v>8.32421875</v>
      </c>
      <c r="T20" s="17">
        <v>8</v>
      </c>
      <c r="U20" s="18">
        <v>8</v>
      </c>
      <c r="W20" s="14" t="s">
        <v>13</v>
      </c>
      <c r="X20" s="14" t="s">
        <v>140</v>
      </c>
      <c r="Y20" s="14" t="s">
        <v>108</v>
      </c>
    </row>
    <row r="21" spans="1:25" x14ac:dyDescent="0.25">
      <c r="A21" s="14">
        <v>16</v>
      </c>
      <c r="B21" s="14" t="str">
        <f t="shared" si="0"/>
        <v>Carrisoza Gutiérrez Yahir Abraham</v>
      </c>
      <c r="G21" s="16">
        <f t="shared" si="1"/>
        <v>0</v>
      </c>
      <c r="H21" s="30">
        <f t="shared" si="2"/>
        <v>0</v>
      </c>
      <c r="J21" s="16">
        <v>10</v>
      </c>
      <c r="L21" s="16" t="s">
        <v>125</v>
      </c>
      <c r="M21" s="16">
        <f t="shared" si="3"/>
        <v>10</v>
      </c>
      <c r="N21" s="30">
        <f t="shared" si="4"/>
        <v>10.15625</v>
      </c>
      <c r="P21" s="27">
        <v>15</v>
      </c>
      <c r="R21" s="31">
        <f t="shared" si="5"/>
        <v>2.515625</v>
      </c>
      <c r="T21" s="17" t="s">
        <v>127</v>
      </c>
      <c r="U21" s="18" t="s">
        <v>127</v>
      </c>
      <c r="W21" s="14" t="s">
        <v>33</v>
      </c>
      <c r="X21" s="14" t="s">
        <v>141</v>
      </c>
      <c r="Y21" s="14" t="s">
        <v>34</v>
      </c>
    </row>
    <row r="22" spans="1:25" x14ac:dyDescent="0.25">
      <c r="A22" s="14">
        <v>17</v>
      </c>
      <c r="B22" s="14" t="str">
        <f t="shared" si="0"/>
        <v>Castillo Martínez Ana Laura</v>
      </c>
      <c r="C22" s="16">
        <v>8</v>
      </c>
      <c r="E22" s="16">
        <v>8</v>
      </c>
      <c r="F22" s="16">
        <v>2</v>
      </c>
      <c r="G22" s="16">
        <f t="shared" si="1"/>
        <v>18</v>
      </c>
      <c r="H22" s="30">
        <f t="shared" si="2"/>
        <v>10.90909090909091</v>
      </c>
      <c r="J22" s="16">
        <v>31</v>
      </c>
      <c r="K22" s="16">
        <v>6.5</v>
      </c>
      <c r="L22" s="16">
        <v>9</v>
      </c>
      <c r="M22" s="16">
        <f t="shared" si="3"/>
        <v>46.5</v>
      </c>
      <c r="N22" s="30">
        <f t="shared" si="4"/>
        <v>47.2265625</v>
      </c>
      <c r="P22" s="27">
        <v>15</v>
      </c>
      <c r="R22" s="31">
        <f t="shared" si="5"/>
        <v>7.3135653409090908</v>
      </c>
      <c r="T22" s="17">
        <v>8</v>
      </c>
      <c r="U22" s="18">
        <v>8</v>
      </c>
      <c r="W22" s="14" t="s">
        <v>35</v>
      </c>
      <c r="X22" s="14" t="s">
        <v>5</v>
      </c>
      <c r="Y22" s="14" t="s">
        <v>107</v>
      </c>
    </row>
    <row r="23" spans="1:25" x14ac:dyDescent="0.25">
      <c r="A23" s="14">
        <v>18</v>
      </c>
      <c r="B23" s="14" t="str">
        <f t="shared" si="0"/>
        <v>Chávez Sampedro Iván</v>
      </c>
      <c r="C23" s="16">
        <v>11</v>
      </c>
      <c r="D23" s="16">
        <v>1</v>
      </c>
      <c r="E23" s="16">
        <v>6</v>
      </c>
      <c r="F23" s="16">
        <v>0.5</v>
      </c>
      <c r="G23" s="16">
        <f t="shared" si="1"/>
        <v>18.5</v>
      </c>
      <c r="H23" s="30">
        <f t="shared" si="2"/>
        <v>11.212121212121213</v>
      </c>
      <c r="J23" s="16">
        <v>15</v>
      </c>
      <c r="K23" s="16">
        <v>7</v>
      </c>
      <c r="L23" s="16">
        <v>8</v>
      </c>
      <c r="M23" s="16">
        <f t="shared" si="3"/>
        <v>30</v>
      </c>
      <c r="N23" s="30">
        <f t="shared" si="4"/>
        <v>30.46875</v>
      </c>
      <c r="P23" s="27">
        <v>15</v>
      </c>
      <c r="R23" s="31">
        <f t="shared" si="5"/>
        <v>5.6680871212121211</v>
      </c>
      <c r="T23" s="17">
        <v>6</v>
      </c>
      <c r="U23" s="18">
        <v>6</v>
      </c>
      <c r="W23" s="14" t="s">
        <v>36</v>
      </c>
      <c r="X23" s="14" t="s">
        <v>142</v>
      </c>
      <c r="Y23" s="14" t="s">
        <v>2</v>
      </c>
    </row>
    <row r="24" spans="1:25" x14ac:dyDescent="0.25">
      <c r="A24" s="14">
        <v>19</v>
      </c>
      <c r="B24" s="14" t="str">
        <f t="shared" si="0"/>
        <v>Cortés Flores Alma Montserrat</v>
      </c>
      <c r="D24" s="16">
        <v>2</v>
      </c>
      <c r="E24" s="16">
        <v>4</v>
      </c>
      <c r="F24" s="16">
        <v>3</v>
      </c>
      <c r="G24" s="16">
        <f t="shared" si="1"/>
        <v>9</v>
      </c>
      <c r="H24" s="30">
        <f t="shared" si="2"/>
        <v>5.454545454545455</v>
      </c>
      <c r="J24" s="16">
        <v>31</v>
      </c>
      <c r="K24" s="16">
        <v>14.5</v>
      </c>
      <c r="L24" s="16">
        <v>7</v>
      </c>
      <c r="M24" s="16">
        <f t="shared" si="3"/>
        <v>52.5</v>
      </c>
      <c r="N24" s="30">
        <f t="shared" si="4"/>
        <v>53.3203125</v>
      </c>
      <c r="P24" s="27">
        <v>15</v>
      </c>
      <c r="R24" s="31">
        <f t="shared" si="5"/>
        <v>7.377485795454545</v>
      </c>
      <c r="T24" s="17">
        <v>8</v>
      </c>
      <c r="U24" s="18">
        <v>8</v>
      </c>
      <c r="W24" s="14" t="s">
        <v>37</v>
      </c>
      <c r="X24" s="14" t="s">
        <v>143</v>
      </c>
      <c r="Y24" s="14" t="s">
        <v>106</v>
      </c>
    </row>
    <row r="25" spans="1:25" x14ac:dyDescent="0.25">
      <c r="A25" s="14">
        <v>20</v>
      </c>
      <c r="B25" s="14" t="str">
        <f t="shared" si="0"/>
        <v>Cruzaley Hernández Zihanya Dafne</v>
      </c>
      <c r="C25" s="16">
        <v>13</v>
      </c>
      <c r="D25" s="16">
        <v>3</v>
      </c>
      <c r="E25" s="16">
        <v>5</v>
      </c>
      <c r="F25" s="16">
        <v>6</v>
      </c>
      <c r="G25" s="16">
        <f t="shared" si="1"/>
        <v>27</v>
      </c>
      <c r="H25" s="30">
        <f t="shared" si="2"/>
        <v>16.363636363636363</v>
      </c>
      <c r="J25" s="16">
        <v>15</v>
      </c>
      <c r="K25" s="16">
        <v>12</v>
      </c>
      <c r="L25" s="16">
        <v>7.5</v>
      </c>
      <c r="M25" s="16">
        <f t="shared" si="3"/>
        <v>34.5</v>
      </c>
      <c r="N25" s="30">
        <f t="shared" si="4"/>
        <v>35.0390625</v>
      </c>
      <c r="P25" s="27">
        <v>15</v>
      </c>
      <c r="Q25" s="16">
        <v>0.1</v>
      </c>
      <c r="R25" s="31">
        <f t="shared" si="5"/>
        <v>6.6402698863636358</v>
      </c>
      <c r="T25" s="17">
        <v>8</v>
      </c>
      <c r="U25" s="18">
        <v>8</v>
      </c>
      <c r="W25" s="14" t="s">
        <v>38</v>
      </c>
      <c r="X25" s="14" t="s">
        <v>15</v>
      </c>
      <c r="Y25" s="14" t="s">
        <v>39</v>
      </c>
    </row>
    <row r="26" spans="1:25" x14ac:dyDescent="0.25">
      <c r="A26" s="14">
        <v>21</v>
      </c>
      <c r="B26" s="14" t="str">
        <f t="shared" si="0"/>
        <v>Del Prado Ramírez Misael</v>
      </c>
      <c r="C26" s="16">
        <v>9</v>
      </c>
      <c r="D26" s="16">
        <v>1</v>
      </c>
      <c r="E26" s="16">
        <v>6</v>
      </c>
      <c r="F26" s="16">
        <v>6</v>
      </c>
      <c r="G26" s="16">
        <f t="shared" si="1"/>
        <v>22</v>
      </c>
      <c r="H26" s="30">
        <f t="shared" si="2"/>
        <v>13.333333333333334</v>
      </c>
      <c r="J26" s="16">
        <v>21</v>
      </c>
      <c r="K26" s="16">
        <v>10.5</v>
      </c>
      <c r="L26" s="16">
        <v>14.5</v>
      </c>
      <c r="M26" s="16">
        <f t="shared" si="3"/>
        <v>46</v>
      </c>
      <c r="N26" s="30">
        <f t="shared" si="4"/>
        <v>46.71875</v>
      </c>
      <c r="P26" s="27">
        <v>15</v>
      </c>
      <c r="R26" s="31">
        <f t="shared" si="5"/>
        <v>7.5052083333333339</v>
      </c>
      <c r="T26" s="17">
        <v>8</v>
      </c>
      <c r="U26" s="18">
        <v>7</v>
      </c>
      <c r="W26" s="14" t="s">
        <v>40</v>
      </c>
      <c r="X26" s="14" t="s">
        <v>144</v>
      </c>
      <c r="Y26" s="14" t="s">
        <v>105</v>
      </c>
    </row>
    <row r="27" spans="1:25" x14ac:dyDescent="0.25">
      <c r="A27" s="14">
        <v>22</v>
      </c>
      <c r="B27" s="14" t="str">
        <f t="shared" si="0"/>
        <v>Domínguez Morales Michel Norberto</v>
      </c>
      <c r="C27" s="16">
        <v>9</v>
      </c>
      <c r="E27" s="16">
        <v>5</v>
      </c>
      <c r="G27" s="16">
        <f t="shared" si="1"/>
        <v>14</v>
      </c>
      <c r="H27" s="30">
        <f t="shared" si="2"/>
        <v>8.4848484848484862</v>
      </c>
      <c r="J27" s="16">
        <v>17</v>
      </c>
      <c r="K27" s="16">
        <v>5.5</v>
      </c>
      <c r="L27" s="16">
        <v>8</v>
      </c>
      <c r="M27" s="16">
        <f t="shared" si="3"/>
        <v>30.5</v>
      </c>
      <c r="N27" s="30">
        <f t="shared" si="4"/>
        <v>30.9765625</v>
      </c>
      <c r="P27" s="27">
        <v>15</v>
      </c>
      <c r="R27" s="31">
        <f t="shared" si="5"/>
        <v>5.4461410984848486</v>
      </c>
      <c r="T27" s="17">
        <v>6</v>
      </c>
      <c r="U27" s="18">
        <v>6</v>
      </c>
      <c r="W27" s="14" t="s">
        <v>41</v>
      </c>
      <c r="X27" s="14" t="s">
        <v>17</v>
      </c>
      <c r="Y27" s="14" t="s">
        <v>104</v>
      </c>
    </row>
    <row r="28" spans="1:25" x14ac:dyDescent="0.25">
      <c r="A28" s="14">
        <v>23</v>
      </c>
      <c r="B28" s="34" t="str">
        <f t="shared" si="0"/>
        <v>Escobar Soler Enrique Isaac</v>
      </c>
      <c r="C28" s="32">
        <v>12</v>
      </c>
      <c r="D28" s="32">
        <v>2</v>
      </c>
      <c r="E28" s="32">
        <v>8</v>
      </c>
      <c r="F28" s="32">
        <v>6</v>
      </c>
      <c r="G28" s="32">
        <f t="shared" si="1"/>
        <v>28</v>
      </c>
      <c r="H28" s="35">
        <f t="shared" si="2"/>
        <v>16.969696969696972</v>
      </c>
      <c r="I28" s="32"/>
      <c r="J28" s="32">
        <v>7</v>
      </c>
      <c r="K28" s="32">
        <v>15.5</v>
      </c>
      <c r="L28" s="32">
        <v>12</v>
      </c>
      <c r="M28" s="32">
        <f t="shared" si="3"/>
        <v>34.5</v>
      </c>
      <c r="N28" s="35">
        <f t="shared" si="4"/>
        <v>35.0390625</v>
      </c>
      <c r="O28" s="32"/>
      <c r="P28" s="36">
        <v>15</v>
      </c>
      <c r="Q28" s="32">
        <v>0.1</v>
      </c>
      <c r="R28" s="37">
        <f t="shared" si="5"/>
        <v>6.7008759469696972</v>
      </c>
      <c r="S28" s="32"/>
      <c r="T28" s="38">
        <v>8</v>
      </c>
      <c r="U28" s="18" t="s">
        <v>127</v>
      </c>
      <c r="W28" s="14" t="s">
        <v>42</v>
      </c>
      <c r="X28" s="14" t="s">
        <v>145</v>
      </c>
      <c r="Y28" s="14" t="s">
        <v>103</v>
      </c>
    </row>
    <row r="29" spans="1:25" x14ac:dyDescent="0.25">
      <c r="A29" s="14">
        <v>24</v>
      </c>
      <c r="B29" s="14" t="str">
        <f t="shared" si="0"/>
        <v>García Moreno Blanca Estela</v>
      </c>
      <c r="E29" s="16">
        <v>10</v>
      </c>
      <c r="G29" s="16">
        <f t="shared" si="1"/>
        <v>10</v>
      </c>
      <c r="H29" s="30">
        <f t="shared" si="2"/>
        <v>6.0606060606060606</v>
      </c>
      <c r="J29" s="16">
        <v>21</v>
      </c>
      <c r="K29" s="16">
        <v>8</v>
      </c>
      <c r="L29" s="16">
        <v>9</v>
      </c>
      <c r="M29" s="16">
        <f t="shared" si="3"/>
        <v>38</v>
      </c>
      <c r="N29" s="30">
        <f t="shared" si="4"/>
        <v>38.59375</v>
      </c>
      <c r="P29" s="27">
        <v>15</v>
      </c>
      <c r="R29" s="31">
        <f t="shared" si="5"/>
        <v>5.9654356060606064</v>
      </c>
      <c r="T29" s="17">
        <v>6</v>
      </c>
      <c r="U29" s="18">
        <v>6</v>
      </c>
      <c r="W29" s="14" t="s">
        <v>14</v>
      </c>
      <c r="X29" s="14" t="s">
        <v>55</v>
      </c>
      <c r="Y29" s="14" t="s">
        <v>43</v>
      </c>
    </row>
    <row r="30" spans="1:25" x14ac:dyDescent="0.25">
      <c r="A30" s="14">
        <v>25</v>
      </c>
      <c r="B30" s="14" t="str">
        <f t="shared" si="0"/>
        <v>Garza Valdez Luis Raul</v>
      </c>
      <c r="C30" s="16">
        <v>1</v>
      </c>
      <c r="D30" s="16">
        <v>2</v>
      </c>
      <c r="E30" s="16">
        <v>7</v>
      </c>
      <c r="G30" s="16">
        <f t="shared" si="1"/>
        <v>10</v>
      </c>
      <c r="H30" s="30">
        <f t="shared" si="2"/>
        <v>6.0606060606060606</v>
      </c>
      <c r="J30" s="16">
        <v>21</v>
      </c>
      <c r="K30" s="16">
        <v>6</v>
      </c>
      <c r="L30" s="16">
        <v>5.5</v>
      </c>
      <c r="M30" s="16">
        <f t="shared" si="3"/>
        <v>32.5</v>
      </c>
      <c r="N30" s="30">
        <f t="shared" si="4"/>
        <v>33.0078125</v>
      </c>
      <c r="P30" s="27">
        <v>15</v>
      </c>
      <c r="R30" s="31">
        <f t="shared" si="5"/>
        <v>5.4068418560606064</v>
      </c>
      <c r="T30" s="17">
        <v>6</v>
      </c>
      <c r="U30" s="18">
        <v>6</v>
      </c>
      <c r="W30" s="14" t="s">
        <v>44</v>
      </c>
      <c r="X30" s="14" t="s">
        <v>146</v>
      </c>
      <c r="Y30" s="14" t="s">
        <v>102</v>
      </c>
    </row>
    <row r="31" spans="1:25" x14ac:dyDescent="0.25">
      <c r="A31" s="14">
        <v>26</v>
      </c>
      <c r="B31" s="14" t="str">
        <f t="shared" si="0"/>
        <v>Hernández González Alexa Rosalía</v>
      </c>
      <c r="C31" s="16">
        <v>10</v>
      </c>
      <c r="D31" s="16">
        <v>1</v>
      </c>
      <c r="E31" s="16">
        <v>10</v>
      </c>
      <c r="F31" s="16">
        <v>9</v>
      </c>
      <c r="G31" s="16">
        <f t="shared" si="1"/>
        <v>30</v>
      </c>
      <c r="H31" s="30">
        <f t="shared" si="2"/>
        <v>18.181818181818183</v>
      </c>
      <c r="J31" s="16">
        <v>25</v>
      </c>
      <c r="K31" s="16">
        <v>12</v>
      </c>
      <c r="L31" s="16">
        <v>9.5</v>
      </c>
      <c r="M31" s="16">
        <f t="shared" si="3"/>
        <v>46.5</v>
      </c>
      <c r="N31" s="30">
        <f t="shared" si="4"/>
        <v>47.2265625</v>
      </c>
      <c r="P31" s="27">
        <v>15</v>
      </c>
      <c r="R31" s="31">
        <f t="shared" si="5"/>
        <v>8.0408380681818183</v>
      </c>
      <c r="T31" s="17">
        <v>8</v>
      </c>
      <c r="U31" s="18">
        <v>9</v>
      </c>
      <c r="W31" s="14" t="s">
        <v>15</v>
      </c>
      <c r="X31" s="14" t="s">
        <v>147</v>
      </c>
      <c r="Y31" s="14" t="s">
        <v>101</v>
      </c>
    </row>
    <row r="32" spans="1:25" x14ac:dyDescent="0.25">
      <c r="A32" s="14">
        <v>27</v>
      </c>
      <c r="B32" s="14" t="str">
        <f t="shared" si="0"/>
        <v>Hernández Mercado Ángel Arturo</v>
      </c>
      <c r="C32" s="16">
        <v>7</v>
      </c>
      <c r="D32" s="16" t="s">
        <v>125</v>
      </c>
      <c r="F32" s="16">
        <v>3</v>
      </c>
      <c r="G32" s="16">
        <f t="shared" si="1"/>
        <v>10</v>
      </c>
      <c r="H32" s="30">
        <f t="shared" si="2"/>
        <v>6.0606060606060606</v>
      </c>
      <c r="J32" s="16">
        <v>25</v>
      </c>
      <c r="K32" s="16">
        <v>7</v>
      </c>
      <c r="L32" s="16">
        <v>5.5</v>
      </c>
      <c r="M32" s="16">
        <f t="shared" si="3"/>
        <v>37.5</v>
      </c>
      <c r="N32" s="30">
        <f t="shared" si="4"/>
        <v>38.0859375</v>
      </c>
      <c r="P32" s="27">
        <v>15</v>
      </c>
      <c r="R32" s="31">
        <f t="shared" si="5"/>
        <v>5.9146543560606064</v>
      </c>
      <c r="T32" s="17">
        <v>6</v>
      </c>
      <c r="U32" s="18">
        <v>7</v>
      </c>
      <c r="W32" s="14" t="s">
        <v>15</v>
      </c>
      <c r="X32" s="14" t="s">
        <v>148</v>
      </c>
      <c r="Y32" s="14" t="s">
        <v>45</v>
      </c>
    </row>
    <row r="33" spans="1:25" x14ac:dyDescent="0.25">
      <c r="A33" s="14">
        <v>28</v>
      </c>
      <c r="B33" s="14" t="str">
        <f t="shared" si="0"/>
        <v>Leboreiro Bravo María José</v>
      </c>
      <c r="C33" s="16">
        <v>14</v>
      </c>
      <c r="E33" s="16">
        <v>7</v>
      </c>
      <c r="F33" s="16">
        <v>4</v>
      </c>
      <c r="G33" s="16">
        <f t="shared" si="1"/>
        <v>25</v>
      </c>
      <c r="H33" s="30">
        <f t="shared" si="2"/>
        <v>15.151515151515152</v>
      </c>
      <c r="J33" s="16">
        <v>22.5</v>
      </c>
      <c r="K33" s="16">
        <v>24</v>
      </c>
      <c r="L33" s="16">
        <v>16</v>
      </c>
      <c r="M33" s="16">
        <f t="shared" si="3"/>
        <v>62.5</v>
      </c>
      <c r="N33" s="30">
        <f t="shared" si="4"/>
        <v>63.4765625</v>
      </c>
      <c r="P33" s="27">
        <v>15</v>
      </c>
      <c r="R33" s="31">
        <f t="shared" si="5"/>
        <v>9.3628077651515156</v>
      </c>
      <c r="T33" s="17">
        <v>10</v>
      </c>
      <c r="U33" s="18">
        <v>9</v>
      </c>
      <c r="W33" s="14" t="s">
        <v>46</v>
      </c>
      <c r="X33" s="14" t="s">
        <v>149</v>
      </c>
      <c r="Y33" s="14" t="s">
        <v>100</v>
      </c>
    </row>
    <row r="34" spans="1:25" x14ac:dyDescent="0.25">
      <c r="A34" s="14">
        <v>29</v>
      </c>
      <c r="B34" s="14" t="str">
        <f t="shared" si="0"/>
        <v>León Colín Anyelli Gabriela</v>
      </c>
      <c r="C34" s="16">
        <v>14</v>
      </c>
      <c r="G34" s="16">
        <f t="shared" si="1"/>
        <v>14</v>
      </c>
      <c r="H34" s="30">
        <f t="shared" si="2"/>
        <v>8.4848484848484862</v>
      </c>
      <c r="K34" s="16">
        <v>11</v>
      </c>
      <c r="M34" s="16">
        <f t="shared" si="3"/>
        <v>11</v>
      </c>
      <c r="N34" s="30">
        <f t="shared" si="4"/>
        <v>11.171875</v>
      </c>
      <c r="P34" s="27">
        <v>15</v>
      </c>
      <c r="R34" s="31">
        <f t="shared" si="5"/>
        <v>3.4656723484848486</v>
      </c>
      <c r="T34" s="17" t="s">
        <v>127</v>
      </c>
      <c r="U34" s="18" t="s">
        <v>127</v>
      </c>
      <c r="W34" s="14" t="s">
        <v>47</v>
      </c>
      <c r="X34" s="14" t="s">
        <v>150</v>
      </c>
      <c r="Y34" s="14" t="s">
        <v>99</v>
      </c>
    </row>
    <row r="35" spans="1:25" x14ac:dyDescent="0.25">
      <c r="A35" s="14">
        <v>30</v>
      </c>
      <c r="B35" s="14" t="str">
        <f t="shared" si="0"/>
        <v>López Sánchez Mariana</v>
      </c>
      <c r="C35" s="16">
        <v>6</v>
      </c>
      <c r="D35" s="16">
        <v>3</v>
      </c>
      <c r="E35" s="16">
        <v>5</v>
      </c>
      <c r="F35" s="16">
        <v>3</v>
      </c>
      <c r="G35" s="16">
        <f t="shared" si="1"/>
        <v>17</v>
      </c>
      <c r="H35" s="30">
        <f t="shared" si="2"/>
        <v>10.303030303030305</v>
      </c>
      <c r="J35" s="16">
        <v>31</v>
      </c>
      <c r="K35" s="16">
        <v>7.5</v>
      </c>
      <c r="L35" s="16">
        <v>10.5</v>
      </c>
      <c r="M35" s="16">
        <f t="shared" si="3"/>
        <v>49</v>
      </c>
      <c r="N35" s="30">
        <f t="shared" si="4"/>
        <v>49.765625</v>
      </c>
      <c r="P35" s="27">
        <v>15</v>
      </c>
      <c r="R35" s="31">
        <f t="shared" si="5"/>
        <v>7.5068655303030312</v>
      </c>
      <c r="T35" s="17">
        <v>8</v>
      </c>
      <c r="U35" s="18">
        <v>8</v>
      </c>
      <c r="W35" s="14" t="s">
        <v>4</v>
      </c>
      <c r="X35" s="14" t="s">
        <v>10</v>
      </c>
      <c r="Y35" s="14" t="s">
        <v>98</v>
      </c>
    </row>
    <row r="36" spans="1:25" x14ac:dyDescent="0.25">
      <c r="A36" s="14">
        <v>31</v>
      </c>
      <c r="B36" s="14" t="str">
        <f t="shared" si="0"/>
        <v>López Téllez Obdulia Itzel</v>
      </c>
      <c r="C36" s="16">
        <v>13</v>
      </c>
      <c r="D36" s="16">
        <v>3</v>
      </c>
      <c r="E36" s="16">
        <v>10</v>
      </c>
      <c r="F36" s="16">
        <v>10</v>
      </c>
      <c r="G36" s="16">
        <f t="shared" si="1"/>
        <v>36</v>
      </c>
      <c r="H36" s="30">
        <f t="shared" si="2"/>
        <v>21.81818181818182</v>
      </c>
      <c r="J36" s="16">
        <v>29</v>
      </c>
      <c r="K36" s="16">
        <v>18</v>
      </c>
      <c r="L36" s="16">
        <v>15</v>
      </c>
      <c r="M36" s="16">
        <f t="shared" si="3"/>
        <v>62</v>
      </c>
      <c r="N36" s="30">
        <f t="shared" si="4"/>
        <v>62.968750000000007</v>
      </c>
      <c r="P36" s="27">
        <v>15</v>
      </c>
      <c r="R36" s="31">
        <f t="shared" si="5"/>
        <v>9.9786931818181834</v>
      </c>
      <c r="T36" s="17">
        <v>10</v>
      </c>
      <c r="U36" s="18">
        <v>10</v>
      </c>
      <c r="W36" s="14" t="s">
        <v>4</v>
      </c>
      <c r="X36" s="14" t="s">
        <v>151</v>
      </c>
      <c r="Y36" s="14" t="s">
        <v>48</v>
      </c>
    </row>
    <row r="37" spans="1:25" x14ac:dyDescent="0.25">
      <c r="A37" s="14">
        <v>32</v>
      </c>
      <c r="B37" s="14" t="str">
        <f t="shared" si="0"/>
        <v>Martínez Gaspar Andrea Betzayda</v>
      </c>
      <c r="C37" s="16">
        <v>13</v>
      </c>
      <c r="D37" s="16">
        <v>2</v>
      </c>
      <c r="G37" s="16">
        <f t="shared" si="1"/>
        <v>15</v>
      </c>
      <c r="H37" s="30">
        <f t="shared" si="2"/>
        <v>9.0909090909090917</v>
      </c>
      <c r="J37" s="16">
        <v>13</v>
      </c>
      <c r="K37" s="16">
        <v>7</v>
      </c>
      <c r="L37" s="16">
        <v>10.5</v>
      </c>
      <c r="M37" s="16">
        <f t="shared" si="3"/>
        <v>30.5</v>
      </c>
      <c r="N37" s="30">
        <f t="shared" si="4"/>
        <v>30.9765625</v>
      </c>
      <c r="P37" s="27">
        <v>15</v>
      </c>
      <c r="R37" s="31">
        <f t="shared" si="5"/>
        <v>5.5067471590909092</v>
      </c>
      <c r="T37" s="17">
        <v>6</v>
      </c>
      <c r="U37" s="18" t="s">
        <v>127</v>
      </c>
      <c r="W37" s="14" t="s">
        <v>5</v>
      </c>
      <c r="X37" s="14" t="s">
        <v>152</v>
      </c>
      <c r="Y37" s="14" t="s">
        <v>97</v>
      </c>
    </row>
    <row r="38" spans="1:25" x14ac:dyDescent="0.25">
      <c r="A38" s="14">
        <v>33</v>
      </c>
      <c r="B38" s="14" t="str">
        <f t="shared" si="0"/>
        <v>Martínez Hernández Carolina</v>
      </c>
      <c r="C38" s="16">
        <v>13</v>
      </c>
      <c r="D38" s="16">
        <v>2</v>
      </c>
      <c r="E38" s="16">
        <v>5</v>
      </c>
      <c r="F38" s="16" t="s">
        <v>125</v>
      </c>
      <c r="G38" s="16">
        <f t="shared" si="1"/>
        <v>20</v>
      </c>
      <c r="H38" s="30">
        <f t="shared" si="2"/>
        <v>12.121212121212121</v>
      </c>
      <c r="J38" s="16">
        <v>19</v>
      </c>
      <c r="K38" s="16">
        <v>5</v>
      </c>
      <c r="L38" s="16">
        <v>7.5</v>
      </c>
      <c r="M38" s="16">
        <f t="shared" si="3"/>
        <v>31.5</v>
      </c>
      <c r="N38" s="30">
        <f t="shared" si="4"/>
        <v>31.992187500000004</v>
      </c>
      <c r="P38" s="27">
        <v>15</v>
      </c>
      <c r="R38" s="31">
        <f t="shared" si="5"/>
        <v>5.9113399621212128</v>
      </c>
      <c r="T38" s="17">
        <v>6</v>
      </c>
      <c r="U38" s="18">
        <v>6</v>
      </c>
      <c r="W38" s="14" t="s">
        <v>5</v>
      </c>
      <c r="X38" s="14" t="s">
        <v>15</v>
      </c>
      <c r="Y38" s="14" t="s">
        <v>96</v>
      </c>
    </row>
    <row r="39" spans="1:25" x14ac:dyDescent="0.25">
      <c r="A39" s="14">
        <v>34</v>
      </c>
      <c r="B39" s="14" t="str">
        <f t="shared" si="0"/>
        <v>Martínez Zúñiga Cintia</v>
      </c>
      <c r="C39" s="16">
        <v>14</v>
      </c>
      <c r="D39" s="16">
        <v>3</v>
      </c>
      <c r="E39" s="16">
        <v>8</v>
      </c>
      <c r="F39" s="16">
        <v>10</v>
      </c>
      <c r="G39" s="16">
        <f t="shared" si="1"/>
        <v>35</v>
      </c>
      <c r="H39" s="30">
        <f t="shared" si="2"/>
        <v>21.212121212121211</v>
      </c>
      <c r="J39" s="16">
        <v>31</v>
      </c>
      <c r="K39" s="16">
        <v>13</v>
      </c>
      <c r="L39" s="16">
        <v>15</v>
      </c>
      <c r="M39" s="16">
        <f t="shared" si="3"/>
        <v>59</v>
      </c>
      <c r="N39" s="30">
        <f t="shared" si="4"/>
        <v>59.921875</v>
      </c>
      <c r="P39" s="27">
        <v>15</v>
      </c>
      <c r="Q39" s="16">
        <v>0.2</v>
      </c>
      <c r="R39" s="31">
        <f t="shared" si="5"/>
        <v>9.6133996212121211</v>
      </c>
      <c r="T39" s="17">
        <v>10</v>
      </c>
      <c r="U39" s="18">
        <v>8</v>
      </c>
      <c r="W39" s="14" t="s">
        <v>5</v>
      </c>
      <c r="X39" s="14" t="s">
        <v>153</v>
      </c>
      <c r="Y39" s="14" t="s">
        <v>49</v>
      </c>
    </row>
    <row r="40" spans="1:25" x14ac:dyDescent="0.25">
      <c r="A40" s="14">
        <v>35</v>
      </c>
      <c r="B40" s="14" t="str">
        <f t="shared" si="0"/>
        <v>Maya González Laura Belem</v>
      </c>
      <c r="C40" s="16">
        <v>13</v>
      </c>
      <c r="F40" s="16">
        <v>6</v>
      </c>
      <c r="G40" s="16">
        <f t="shared" si="1"/>
        <v>19</v>
      </c>
      <c r="H40" s="30">
        <f t="shared" si="2"/>
        <v>11.515151515151516</v>
      </c>
      <c r="J40" s="32">
        <v>27</v>
      </c>
      <c r="K40" s="16">
        <v>5.5</v>
      </c>
      <c r="L40" s="16">
        <v>7.5</v>
      </c>
      <c r="M40" s="16">
        <f t="shared" si="3"/>
        <v>40</v>
      </c>
      <c r="N40" s="30">
        <f t="shared" si="4"/>
        <v>40.625</v>
      </c>
      <c r="P40" s="27">
        <v>15</v>
      </c>
      <c r="R40" s="31">
        <f t="shared" si="5"/>
        <v>6.7140151515151514</v>
      </c>
      <c r="T40" s="17">
        <v>7</v>
      </c>
      <c r="U40" s="18" t="s">
        <v>127</v>
      </c>
      <c r="W40" s="14" t="s">
        <v>50</v>
      </c>
      <c r="X40" s="14" t="s">
        <v>147</v>
      </c>
      <c r="Y40" s="14" t="s">
        <v>95</v>
      </c>
    </row>
    <row r="41" spans="1:25" x14ac:dyDescent="0.25">
      <c r="A41" s="14">
        <v>36</v>
      </c>
      <c r="B41" s="14" t="str">
        <f t="shared" si="0"/>
        <v>Medina Hernández Cristina</v>
      </c>
      <c r="C41" s="16">
        <v>13</v>
      </c>
      <c r="D41" s="16">
        <v>2</v>
      </c>
      <c r="G41" s="16">
        <f t="shared" si="1"/>
        <v>15</v>
      </c>
      <c r="H41" s="30">
        <f t="shared" si="2"/>
        <v>9.0909090909090917</v>
      </c>
      <c r="J41" s="16">
        <v>22.5</v>
      </c>
      <c r="K41" s="16">
        <v>14.5</v>
      </c>
      <c r="L41" s="16">
        <v>14</v>
      </c>
      <c r="M41" s="16">
        <f t="shared" si="3"/>
        <v>51</v>
      </c>
      <c r="N41" s="30">
        <f t="shared" si="4"/>
        <v>51.796875</v>
      </c>
      <c r="P41" s="27">
        <v>15</v>
      </c>
      <c r="Q41" s="16">
        <v>0.1</v>
      </c>
      <c r="R41" s="31">
        <f t="shared" si="5"/>
        <v>7.5887784090909092</v>
      </c>
      <c r="T41" s="17">
        <v>8</v>
      </c>
      <c r="U41" s="18">
        <v>7</v>
      </c>
      <c r="W41" s="14" t="s">
        <v>51</v>
      </c>
      <c r="X41" s="14" t="s">
        <v>15</v>
      </c>
      <c r="Y41" s="14" t="s">
        <v>94</v>
      </c>
    </row>
    <row r="42" spans="1:25" x14ac:dyDescent="0.25">
      <c r="A42" s="14">
        <v>37</v>
      </c>
      <c r="B42" s="14" t="str">
        <f t="shared" si="0"/>
        <v>Medina Mora Jorge Luis</v>
      </c>
      <c r="C42" s="16">
        <v>13</v>
      </c>
      <c r="E42" s="16">
        <v>5</v>
      </c>
      <c r="F42" s="16">
        <v>5</v>
      </c>
      <c r="G42" s="16">
        <f t="shared" si="1"/>
        <v>23</v>
      </c>
      <c r="H42" s="30">
        <f t="shared" si="2"/>
        <v>13.939393939393941</v>
      </c>
      <c r="J42" s="16">
        <v>30</v>
      </c>
      <c r="K42" s="16">
        <v>13</v>
      </c>
      <c r="L42" s="16">
        <v>13.5</v>
      </c>
      <c r="M42" s="16">
        <f t="shared" si="3"/>
        <v>56.5</v>
      </c>
      <c r="N42" s="30">
        <f t="shared" si="4"/>
        <v>57.3828125</v>
      </c>
      <c r="P42" s="27">
        <v>15</v>
      </c>
      <c r="R42" s="31">
        <f t="shared" si="5"/>
        <v>8.6322206439393945</v>
      </c>
      <c r="T42" s="17">
        <v>9</v>
      </c>
      <c r="U42" s="18">
        <v>7</v>
      </c>
      <c r="W42" s="14" t="s">
        <v>51</v>
      </c>
      <c r="X42" s="14" t="s">
        <v>179</v>
      </c>
      <c r="Y42" s="14" t="s">
        <v>52</v>
      </c>
    </row>
    <row r="43" spans="1:25" x14ac:dyDescent="0.25">
      <c r="A43" s="14">
        <v>38</v>
      </c>
      <c r="B43" s="34" t="str">
        <f t="shared" si="0"/>
        <v>Medina Ortiz Kristian Michel</v>
      </c>
      <c r="C43" s="32">
        <v>8</v>
      </c>
      <c r="D43" s="32"/>
      <c r="E43" s="32">
        <v>7</v>
      </c>
      <c r="F43" s="32"/>
      <c r="G43" s="32">
        <f t="shared" si="1"/>
        <v>15</v>
      </c>
      <c r="H43" s="35">
        <f t="shared" si="2"/>
        <v>9.0909090909090917</v>
      </c>
      <c r="I43" s="32"/>
      <c r="J43" s="32">
        <v>17</v>
      </c>
      <c r="K43" s="32">
        <v>11.5</v>
      </c>
      <c r="L43" s="32">
        <v>6</v>
      </c>
      <c r="M43" s="32">
        <f t="shared" si="3"/>
        <v>34.5</v>
      </c>
      <c r="N43" s="35">
        <f t="shared" si="4"/>
        <v>35.0390625</v>
      </c>
      <c r="O43" s="32"/>
      <c r="P43" s="36">
        <v>15</v>
      </c>
      <c r="Q43" s="32"/>
      <c r="R43" s="37">
        <f t="shared" si="5"/>
        <v>5.9129971590909092</v>
      </c>
      <c r="S43" s="32"/>
      <c r="T43" s="38">
        <v>6</v>
      </c>
      <c r="U43" s="18" t="s">
        <v>127</v>
      </c>
      <c r="W43" s="14" t="s">
        <v>51</v>
      </c>
      <c r="X43" s="14" t="s">
        <v>154</v>
      </c>
      <c r="Y43" s="14" t="s">
        <v>93</v>
      </c>
    </row>
    <row r="44" spans="1:25" x14ac:dyDescent="0.25">
      <c r="A44" s="14">
        <v>39</v>
      </c>
      <c r="B44" s="14" t="str">
        <f t="shared" si="0"/>
        <v>Mendiola Zanavia Brenda Areli</v>
      </c>
      <c r="C44" s="16">
        <v>11</v>
      </c>
      <c r="D44" s="16">
        <v>2</v>
      </c>
      <c r="E44" s="16">
        <v>6</v>
      </c>
      <c r="F44" s="16">
        <v>9</v>
      </c>
      <c r="G44" s="16">
        <f t="shared" si="1"/>
        <v>28</v>
      </c>
      <c r="H44" s="30">
        <f t="shared" si="2"/>
        <v>16.969696969696972</v>
      </c>
      <c r="J44" s="16">
        <v>28</v>
      </c>
      <c r="K44" s="16">
        <v>17</v>
      </c>
      <c r="L44" s="16">
        <v>9</v>
      </c>
      <c r="M44" s="16">
        <f t="shared" si="3"/>
        <v>54</v>
      </c>
      <c r="N44" s="30">
        <f t="shared" si="4"/>
        <v>54.84375</v>
      </c>
      <c r="P44" s="27">
        <v>15</v>
      </c>
      <c r="R44" s="31">
        <f t="shared" si="5"/>
        <v>8.6813446969696972</v>
      </c>
      <c r="T44" s="17">
        <v>9</v>
      </c>
      <c r="U44" s="18">
        <v>9</v>
      </c>
      <c r="W44" s="14" t="s">
        <v>53</v>
      </c>
      <c r="X44" s="14" t="s">
        <v>155</v>
      </c>
      <c r="Y44" s="14" t="s">
        <v>92</v>
      </c>
    </row>
    <row r="45" spans="1:25" x14ac:dyDescent="0.25">
      <c r="A45" s="14">
        <v>40</v>
      </c>
      <c r="B45" s="14" t="str">
        <f t="shared" si="0"/>
        <v>Miranda López Diego</v>
      </c>
      <c r="C45" s="16">
        <v>14</v>
      </c>
      <c r="D45" s="16">
        <v>2</v>
      </c>
      <c r="E45" s="16">
        <v>6</v>
      </c>
      <c r="F45" s="16">
        <v>6</v>
      </c>
      <c r="G45" s="16">
        <f t="shared" si="1"/>
        <v>28</v>
      </c>
      <c r="H45" s="30">
        <f t="shared" si="2"/>
        <v>16.969696969696972</v>
      </c>
      <c r="J45" s="16">
        <v>24</v>
      </c>
      <c r="K45" s="16">
        <v>7</v>
      </c>
      <c r="L45" s="16">
        <v>9.5</v>
      </c>
      <c r="M45" s="16">
        <f t="shared" si="3"/>
        <v>40.5</v>
      </c>
      <c r="N45" s="30">
        <f t="shared" si="4"/>
        <v>41.1328125</v>
      </c>
      <c r="P45" s="27">
        <v>15</v>
      </c>
      <c r="R45" s="31">
        <f t="shared" si="5"/>
        <v>7.3102509469696972</v>
      </c>
      <c r="T45" s="17">
        <v>8</v>
      </c>
      <c r="U45" s="18">
        <v>8</v>
      </c>
      <c r="W45" s="14" t="s">
        <v>54</v>
      </c>
      <c r="X45" s="14" t="s">
        <v>4</v>
      </c>
      <c r="Y45" s="14" t="s">
        <v>91</v>
      </c>
    </row>
    <row r="46" spans="1:25" x14ac:dyDescent="0.25">
      <c r="A46" s="14">
        <v>41</v>
      </c>
      <c r="B46" s="14" t="str">
        <f t="shared" si="0"/>
        <v>Morales Sánchez Adrián Eduardo</v>
      </c>
      <c r="G46" s="16">
        <f t="shared" si="1"/>
        <v>0</v>
      </c>
      <c r="H46" s="30">
        <f t="shared" si="2"/>
        <v>0</v>
      </c>
      <c r="J46" s="16">
        <v>15</v>
      </c>
      <c r="K46" s="16">
        <v>4.5</v>
      </c>
      <c r="M46" s="16">
        <f t="shared" si="3"/>
        <v>19.5</v>
      </c>
      <c r="N46" s="30">
        <f t="shared" si="4"/>
        <v>19.8046875</v>
      </c>
      <c r="P46" s="27">
        <v>15</v>
      </c>
      <c r="R46" s="31">
        <f t="shared" si="5"/>
        <v>3.48046875</v>
      </c>
      <c r="T46" s="17" t="s">
        <v>127</v>
      </c>
      <c r="U46" s="18" t="s">
        <v>127</v>
      </c>
      <c r="W46" s="14" t="s">
        <v>17</v>
      </c>
      <c r="X46" s="14" t="s">
        <v>10</v>
      </c>
      <c r="Y46" s="14" t="s">
        <v>90</v>
      </c>
    </row>
    <row r="47" spans="1:25" x14ac:dyDescent="0.25">
      <c r="A47" s="14">
        <v>42</v>
      </c>
      <c r="B47" s="14" t="str">
        <f t="shared" si="0"/>
        <v>Moreno Romero Fernando</v>
      </c>
      <c r="C47" s="16">
        <v>12</v>
      </c>
      <c r="G47" s="16">
        <f t="shared" si="1"/>
        <v>12</v>
      </c>
      <c r="H47" s="30">
        <f t="shared" si="2"/>
        <v>7.2727272727272734</v>
      </c>
      <c r="K47" s="16">
        <v>4</v>
      </c>
      <c r="L47" s="16">
        <v>5</v>
      </c>
      <c r="M47" s="16">
        <f t="shared" si="3"/>
        <v>9</v>
      </c>
      <c r="N47" s="30">
        <f t="shared" si="4"/>
        <v>9.140625</v>
      </c>
      <c r="P47" s="27">
        <v>15</v>
      </c>
      <c r="R47" s="31">
        <f t="shared" si="5"/>
        <v>3.1413352272727275</v>
      </c>
      <c r="T47" s="17" t="s">
        <v>127</v>
      </c>
      <c r="U47" s="18" t="s">
        <v>127</v>
      </c>
      <c r="W47" s="14" t="s">
        <v>55</v>
      </c>
      <c r="X47" s="14" t="s">
        <v>156</v>
      </c>
      <c r="Y47" s="14" t="s">
        <v>89</v>
      </c>
    </row>
    <row r="48" spans="1:25" x14ac:dyDescent="0.25">
      <c r="A48" s="14">
        <v>43</v>
      </c>
      <c r="B48" s="14" t="str">
        <f t="shared" si="0"/>
        <v>Muñíz Azcárate Blanca Alejandra</v>
      </c>
      <c r="D48" s="16">
        <v>3</v>
      </c>
      <c r="E48" s="16">
        <v>3</v>
      </c>
      <c r="G48" s="16">
        <f t="shared" si="1"/>
        <v>6</v>
      </c>
      <c r="H48" s="30">
        <f t="shared" si="2"/>
        <v>3.6363636363636367</v>
      </c>
      <c r="J48" s="16">
        <v>22.5</v>
      </c>
      <c r="K48" s="16">
        <v>11</v>
      </c>
      <c r="L48" s="16">
        <v>7</v>
      </c>
      <c r="M48" s="16">
        <f t="shared" si="3"/>
        <v>40.5</v>
      </c>
      <c r="N48" s="30">
        <f t="shared" si="4"/>
        <v>41.1328125</v>
      </c>
      <c r="P48" s="27">
        <v>15</v>
      </c>
      <c r="R48" s="31">
        <f t="shared" si="5"/>
        <v>5.9769176136363642</v>
      </c>
      <c r="T48" s="17">
        <v>6</v>
      </c>
      <c r="U48" s="18">
        <v>7</v>
      </c>
      <c r="W48" s="14" t="s">
        <v>56</v>
      </c>
      <c r="X48" s="14" t="s">
        <v>157</v>
      </c>
      <c r="Y48" s="14" t="s">
        <v>57</v>
      </c>
    </row>
    <row r="49" spans="1:25" x14ac:dyDescent="0.25">
      <c r="A49" s="14">
        <v>44</v>
      </c>
      <c r="B49" s="14" t="str">
        <f t="shared" si="0"/>
        <v>Ontiveros Tlachi Valeria</v>
      </c>
      <c r="C49" s="16">
        <v>13</v>
      </c>
      <c r="E49" s="16">
        <v>5</v>
      </c>
      <c r="F49" s="16">
        <v>2</v>
      </c>
      <c r="G49" s="16">
        <f t="shared" si="1"/>
        <v>20</v>
      </c>
      <c r="H49" s="30">
        <f t="shared" si="2"/>
        <v>12.121212121212121</v>
      </c>
      <c r="J49" s="16">
        <v>27</v>
      </c>
      <c r="K49" s="16">
        <v>9</v>
      </c>
      <c r="L49" s="16">
        <v>7</v>
      </c>
      <c r="M49" s="16">
        <f t="shared" si="3"/>
        <v>43</v>
      </c>
      <c r="N49" s="30">
        <f t="shared" si="4"/>
        <v>43.671875</v>
      </c>
      <c r="P49" s="27">
        <v>15</v>
      </c>
      <c r="R49" s="31">
        <f t="shared" si="5"/>
        <v>7.0793087121212128</v>
      </c>
      <c r="T49" s="17">
        <v>7</v>
      </c>
      <c r="U49" s="18">
        <v>8</v>
      </c>
      <c r="W49" s="14" t="s">
        <v>58</v>
      </c>
      <c r="X49" s="14" t="s">
        <v>158</v>
      </c>
      <c r="Y49" s="14" t="s">
        <v>88</v>
      </c>
    </row>
    <row r="50" spans="1:25" x14ac:dyDescent="0.25">
      <c r="A50" s="14">
        <v>45</v>
      </c>
      <c r="B50" s="14" t="str">
        <f t="shared" si="0"/>
        <v>Pablo Montiel Alejandro</v>
      </c>
      <c r="G50" s="16">
        <f t="shared" si="1"/>
        <v>0</v>
      </c>
      <c r="H50" s="30">
        <f t="shared" si="2"/>
        <v>0</v>
      </c>
      <c r="J50" s="16">
        <v>26</v>
      </c>
      <c r="M50" s="16">
        <f t="shared" si="3"/>
        <v>26</v>
      </c>
      <c r="N50" s="30">
        <f t="shared" si="4"/>
        <v>26.406250000000004</v>
      </c>
      <c r="P50" s="27">
        <v>15</v>
      </c>
      <c r="R50" s="31">
        <f t="shared" si="5"/>
        <v>4.140625</v>
      </c>
      <c r="T50" s="17" t="s">
        <v>127</v>
      </c>
      <c r="U50" s="18" t="s">
        <v>127</v>
      </c>
      <c r="W50" s="14" t="s">
        <v>59</v>
      </c>
      <c r="X50" s="14" t="s">
        <v>159</v>
      </c>
      <c r="Y50" s="14" t="s">
        <v>3</v>
      </c>
    </row>
    <row r="51" spans="1:25" x14ac:dyDescent="0.25">
      <c r="A51" s="14">
        <v>46</v>
      </c>
      <c r="B51" s="14" t="str">
        <f t="shared" si="0"/>
        <v>Pérez González Miguel Ángel</v>
      </c>
      <c r="G51" s="16">
        <f t="shared" si="1"/>
        <v>0</v>
      </c>
      <c r="H51" s="30">
        <f t="shared" si="2"/>
        <v>0</v>
      </c>
      <c r="M51" s="16">
        <f t="shared" si="3"/>
        <v>0</v>
      </c>
      <c r="N51" s="30">
        <f t="shared" si="4"/>
        <v>0</v>
      </c>
      <c r="P51" s="27">
        <v>15</v>
      </c>
      <c r="R51" s="31">
        <f t="shared" si="5"/>
        <v>1.5</v>
      </c>
      <c r="T51" s="17" t="s">
        <v>127</v>
      </c>
      <c r="U51" s="18" t="s">
        <v>127</v>
      </c>
      <c r="W51" s="14" t="s">
        <v>6</v>
      </c>
      <c r="X51" s="14" t="s">
        <v>147</v>
      </c>
      <c r="Y51" s="14" t="s">
        <v>18</v>
      </c>
    </row>
    <row r="52" spans="1:25" x14ac:dyDescent="0.25">
      <c r="A52" s="14">
        <v>47</v>
      </c>
      <c r="B52" s="14" t="str">
        <f t="shared" si="0"/>
        <v>Ramirez González Jesús David</v>
      </c>
      <c r="C52" s="16">
        <v>10</v>
      </c>
      <c r="E52" s="16">
        <v>5</v>
      </c>
      <c r="G52" s="16">
        <f t="shared" si="1"/>
        <v>15</v>
      </c>
      <c r="H52" s="30">
        <f t="shared" si="2"/>
        <v>9.0909090909090917</v>
      </c>
      <c r="J52" s="16">
        <v>14</v>
      </c>
      <c r="K52" s="16">
        <v>11</v>
      </c>
      <c r="L52" s="16">
        <v>12</v>
      </c>
      <c r="M52" s="16">
        <f t="shared" si="3"/>
        <v>37</v>
      </c>
      <c r="N52" s="30">
        <f t="shared" si="4"/>
        <v>37.578125</v>
      </c>
      <c r="P52" s="27">
        <v>15</v>
      </c>
      <c r="R52" s="31">
        <f t="shared" si="5"/>
        <v>6.1669034090909092</v>
      </c>
      <c r="T52" s="17">
        <v>6</v>
      </c>
      <c r="U52" s="18">
        <v>6</v>
      </c>
      <c r="W52" s="14" t="s">
        <v>16</v>
      </c>
      <c r="X52" s="14" t="s">
        <v>147</v>
      </c>
      <c r="Y52" s="14" t="s">
        <v>87</v>
      </c>
    </row>
    <row r="53" spans="1:25" x14ac:dyDescent="0.25">
      <c r="A53" s="14">
        <v>48</v>
      </c>
      <c r="B53" s="14" t="str">
        <f t="shared" si="0"/>
        <v>Reyna Anaya Isis Mariana</v>
      </c>
      <c r="C53" s="16">
        <v>9</v>
      </c>
      <c r="E53" s="16">
        <v>4</v>
      </c>
      <c r="F53" s="16">
        <v>6</v>
      </c>
      <c r="G53" s="16">
        <f t="shared" si="1"/>
        <v>19</v>
      </c>
      <c r="H53" s="30">
        <f t="shared" si="2"/>
        <v>11.515151515151516</v>
      </c>
      <c r="J53" s="16">
        <v>27</v>
      </c>
      <c r="K53" s="16">
        <v>5.5</v>
      </c>
      <c r="L53" s="16">
        <v>7.5</v>
      </c>
      <c r="M53" s="16">
        <f t="shared" si="3"/>
        <v>40</v>
      </c>
      <c r="N53" s="30">
        <f t="shared" si="4"/>
        <v>40.625</v>
      </c>
      <c r="P53" s="27">
        <v>15</v>
      </c>
      <c r="R53" s="31">
        <f t="shared" si="5"/>
        <v>6.7140151515151514</v>
      </c>
      <c r="T53" s="17">
        <v>7</v>
      </c>
      <c r="U53" s="18">
        <v>7</v>
      </c>
      <c r="W53" s="14" t="s">
        <v>60</v>
      </c>
      <c r="X53" s="14" t="s">
        <v>160</v>
      </c>
      <c r="Y53" s="14" t="s">
        <v>86</v>
      </c>
    </row>
    <row r="54" spans="1:25" x14ac:dyDescent="0.25">
      <c r="A54" s="14">
        <v>49</v>
      </c>
      <c r="B54" s="34" t="str">
        <f t="shared" si="0"/>
        <v>Rivera Nabaiza Felipe</v>
      </c>
      <c r="C54" s="32">
        <v>13</v>
      </c>
      <c r="D54" s="32"/>
      <c r="E54" s="32"/>
      <c r="F54" s="32">
        <v>7.5</v>
      </c>
      <c r="G54" s="32">
        <f t="shared" si="1"/>
        <v>20.5</v>
      </c>
      <c r="H54" s="35">
        <f t="shared" si="2"/>
        <v>12.424242424242426</v>
      </c>
      <c r="I54" s="32"/>
      <c r="J54" s="32">
        <v>22.5</v>
      </c>
      <c r="K54" s="32">
        <v>15</v>
      </c>
      <c r="L54" s="32">
        <v>12</v>
      </c>
      <c r="M54" s="32">
        <f t="shared" si="3"/>
        <v>49.5</v>
      </c>
      <c r="N54" s="35">
        <f t="shared" si="4"/>
        <v>50.273437500000007</v>
      </c>
      <c r="O54" s="32"/>
      <c r="P54" s="36">
        <v>15</v>
      </c>
      <c r="Q54" s="32"/>
      <c r="R54" s="37">
        <f t="shared" si="5"/>
        <v>7.769767992424244</v>
      </c>
      <c r="S54" s="32"/>
      <c r="T54" s="38">
        <v>8</v>
      </c>
      <c r="U54" s="18">
        <v>7</v>
      </c>
      <c r="W54" s="14" t="s">
        <v>61</v>
      </c>
      <c r="X54" s="14" t="s">
        <v>161</v>
      </c>
      <c r="Y54" s="14" t="s">
        <v>62</v>
      </c>
    </row>
    <row r="55" spans="1:25" x14ac:dyDescent="0.25">
      <c r="A55" s="14">
        <v>50</v>
      </c>
      <c r="B55" s="34" t="str">
        <f t="shared" si="0"/>
        <v>Rosales Segura Juan Carlos</v>
      </c>
      <c r="C55" s="32">
        <v>10</v>
      </c>
      <c r="D55" s="32">
        <v>1</v>
      </c>
      <c r="E55" s="32">
        <v>7</v>
      </c>
      <c r="F55" s="32">
        <v>9</v>
      </c>
      <c r="G55" s="32">
        <f t="shared" si="1"/>
        <v>27</v>
      </c>
      <c r="H55" s="35">
        <f t="shared" si="2"/>
        <v>16.363636363636363</v>
      </c>
      <c r="I55" s="32"/>
      <c r="J55" s="32">
        <v>24</v>
      </c>
      <c r="K55" s="32">
        <v>19</v>
      </c>
      <c r="L55" s="32">
        <v>11</v>
      </c>
      <c r="M55" s="32">
        <f t="shared" si="3"/>
        <v>54</v>
      </c>
      <c r="N55" s="35">
        <f t="shared" si="4"/>
        <v>54.84375</v>
      </c>
      <c r="O55" s="32"/>
      <c r="P55" s="36">
        <v>15</v>
      </c>
      <c r="Q55" s="32"/>
      <c r="R55" s="37">
        <f t="shared" si="5"/>
        <v>8.6207386363636367</v>
      </c>
      <c r="S55" s="32"/>
      <c r="T55" s="38">
        <v>9</v>
      </c>
      <c r="U55" s="18">
        <v>7</v>
      </c>
      <c r="W55" s="14" t="s">
        <v>63</v>
      </c>
      <c r="X55" s="14" t="s">
        <v>162</v>
      </c>
      <c r="Y55" s="14" t="s">
        <v>64</v>
      </c>
    </row>
    <row r="56" spans="1:25" x14ac:dyDescent="0.25">
      <c r="A56" s="14">
        <v>51</v>
      </c>
      <c r="B56" s="14" t="str">
        <f t="shared" si="0"/>
        <v>Rosas Escobedo Karla Elvira</v>
      </c>
      <c r="D56" s="16">
        <v>1</v>
      </c>
      <c r="E56" s="16">
        <v>4</v>
      </c>
      <c r="F56" s="16">
        <v>3</v>
      </c>
      <c r="G56" s="16">
        <f t="shared" si="1"/>
        <v>8</v>
      </c>
      <c r="H56" s="30">
        <f t="shared" si="2"/>
        <v>4.8484848484848486</v>
      </c>
      <c r="J56" s="16">
        <v>30</v>
      </c>
      <c r="K56" s="16">
        <v>18</v>
      </c>
      <c r="L56" s="16">
        <v>7.5</v>
      </c>
      <c r="M56" s="16">
        <f t="shared" si="3"/>
        <v>55.5</v>
      </c>
      <c r="N56" s="30">
        <f t="shared" si="4"/>
        <v>56.367187500000007</v>
      </c>
      <c r="P56" s="27">
        <v>15</v>
      </c>
      <c r="R56" s="31">
        <f t="shared" si="5"/>
        <v>7.6215672348484862</v>
      </c>
      <c r="T56" s="17">
        <v>8</v>
      </c>
      <c r="U56" s="18">
        <v>9</v>
      </c>
      <c r="W56" s="14" t="s">
        <v>8</v>
      </c>
      <c r="X56" s="14" t="s">
        <v>163</v>
      </c>
      <c r="Y56" s="14" t="s">
        <v>85</v>
      </c>
    </row>
    <row r="57" spans="1:25" x14ac:dyDescent="0.25">
      <c r="A57" s="14">
        <v>52</v>
      </c>
      <c r="B57" s="14" t="str">
        <f t="shared" si="0"/>
        <v>Ruíz Estrada Alberto</v>
      </c>
      <c r="C57" s="16">
        <v>9</v>
      </c>
      <c r="E57" s="16">
        <v>7</v>
      </c>
      <c r="G57" s="16">
        <f t="shared" si="1"/>
        <v>16</v>
      </c>
      <c r="H57" s="30">
        <f t="shared" si="2"/>
        <v>9.6969696969696972</v>
      </c>
      <c r="J57" s="16">
        <v>26</v>
      </c>
      <c r="K57" s="16">
        <v>7</v>
      </c>
      <c r="L57" s="16">
        <v>9.5</v>
      </c>
      <c r="M57" s="16">
        <f t="shared" si="3"/>
        <v>42.5</v>
      </c>
      <c r="N57" s="30">
        <f t="shared" si="4"/>
        <v>43.1640625</v>
      </c>
      <c r="P57" s="27">
        <v>15</v>
      </c>
      <c r="R57" s="31">
        <f t="shared" si="5"/>
        <v>6.7861032196969688</v>
      </c>
      <c r="T57" s="17">
        <v>7</v>
      </c>
      <c r="U57" s="18">
        <v>7</v>
      </c>
      <c r="W57" s="14" t="s">
        <v>9</v>
      </c>
      <c r="X57" s="14" t="s">
        <v>164</v>
      </c>
      <c r="Y57" s="14" t="s">
        <v>84</v>
      </c>
    </row>
    <row r="58" spans="1:25" x14ac:dyDescent="0.25">
      <c r="A58" s="14">
        <v>53</v>
      </c>
      <c r="B58" s="14" t="str">
        <f t="shared" si="0"/>
        <v>Sánchez Enriquez Iván</v>
      </c>
      <c r="C58" s="16">
        <v>12</v>
      </c>
      <c r="D58" s="16">
        <v>1</v>
      </c>
      <c r="E58" s="16">
        <v>10</v>
      </c>
      <c r="F58" s="16">
        <v>8</v>
      </c>
      <c r="G58" s="16">
        <f t="shared" si="1"/>
        <v>31</v>
      </c>
      <c r="H58" s="30">
        <f t="shared" si="2"/>
        <v>18.787878787878789</v>
      </c>
      <c r="J58" s="16">
        <v>25</v>
      </c>
      <c r="K58" s="16">
        <v>8</v>
      </c>
      <c r="L58" s="16">
        <v>8</v>
      </c>
      <c r="M58" s="16">
        <f t="shared" si="3"/>
        <v>41</v>
      </c>
      <c r="N58" s="30">
        <f t="shared" si="4"/>
        <v>41.640625</v>
      </c>
      <c r="P58" s="27">
        <v>15</v>
      </c>
      <c r="R58" s="31">
        <f t="shared" si="5"/>
        <v>7.542850378787878</v>
      </c>
      <c r="T58" s="17">
        <v>8</v>
      </c>
      <c r="U58" s="18">
        <v>8</v>
      </c>
      <c r="W58" s="14" t="s">
        <v>10</v>
      </c>
      <c r="X58" s="14" t="s">
        <v>165</v>
      </c>
      <c r="Y58" s="14" t="s">
        <v>2</v>
      </c>
    </row>
    <row r="59" spans="1:25" x14ac:dyDescent="0.25">
      <c r="A59" s="14">
        <v>54</v>
      </c>
      <c r="B59" s="14" t="str">
        <f t="shared" si="0"/>
        <v>Sánchez Garduño Ana Viridiana</v>
      </c>
      <c r="C59" s="16">
        <v>13</v>
      </c>
      <c r="D59" s="16">
        <v>3</v>
      </c>
      <c r="E59" s="16">
        <v>8</v>
      </c>
      <c r="F59" s="16">
        <v>10</v>
      </c>
      <c r="G59" s="16">
        <f t="shared" si="1"/>
        <v>34</v>
      </c>
      <c r="H59" s="30">
        <f t="shared" si="2"/>
        <v>20.606060606060609</v>
      </c>
      <c r="J59" s="16">
        <v>28</v>
      </c>
      <c r="K59" s="16">
        <v>17</v>
      </c>
      <c r="L59" s="16">
        <v>9</v>
      </c>
      <c r="M59" s="16">
        <f t="shared" si="3"/>
        <v>54</v>
      </c>
      <c r="N59" s="30">
        <f t="shared" si="4"/>
        <v>54.84375</v>
      </c>
      <c r="P59" s="27">
        <v>15</v>
      </c>
      <c r="Q59" s="16">
        <v>0.1</v>
      </c>
      <c r="R59" s="31">
        <f t="shared" si="5"/>
        <v>9.0449810606060606</v>
      </c>
      <c r="T59" s="17">
        <v>10</v>
      </c>
      <c r="U59" s="18">
        <v>10</v>
      </c>
      <c r="W59" s="14" t="s">
        <v>10</v>
      </c>
      <c r="X59" s="14" t="s">
        <v>166</v>
      </c>
      <c r="Y59" s="14" t="s">
        <v>83</v>
      </c>
    </row>
    <row r="60" spans="1:25" x14ac:dyDescent="0.25">
      <c r="A60" s="14">
        <v>55</v>
      </c>
      <c r="B60" s="14" t="str">
        <f t="shared" si="0"/>
        <v>Sarmiento Celis David</v>
      </c>
      <c r="C60" s="16">
        <v>7</v>
      </c>
      <c r="F60" s="16">
        <v>7</v>
      </c>
      <c r="G60" s="16">
        <f t="shared" si="1"/>
        <v>14</v>
      </c>
      <c r="H60" s="30">
        <f t="shared" si="2"/>
        <v>8.4848484848484862</v>
      </c>
      <c r="J60" s="16">
        <v>14</v>
      </c>
      <c r="K60" s="16">
        <v>8.5</v>
      </c>
      <c r="L60" s="16">
        <v>4</v>
      </c>
      <c r="M60" s="16">
        <f t="shared" si="3"/>
        <v>26.5</v>
      </c>
      <c r="N60" s="30">
        <f t="shared" si="4"/>
        <v>26.914062500000004</v>
      </c>
      <c r="P60" s="27">
        <v>15</v>
      </c>
      <c r="R60" s="31">
        <f t="shared" si="5"/>
        <v>5.0398910984848495</v>
      </c>
      <c r="T60" s="17" t="s">
        <v>127</v>
      </c>
      <c r="U60" s="18" t="s">
        <v>127</v>
      </c>
      <c r="W60" s="14" t="s">
        <v>65</v>
      </c>
      <c r="X60" s="14" t="s">
        <v>167</v>
      </c>
      <c r="Y60" s="14" t="s">
        <v>7</v>
      </c>
    </row>
    <row r="61" spans="1:25" x14ac:dyDescent="0.25">
      <c r="A61" s="14">
        <v>56</v>
      </c>
      <c r="B61" s="14" t="str">
        <f t="shared" si="0"/>
        <v>Saucedo Berriel Renata</v>
      </c>
      <c r="C61" s="16">
        <v>14</v>
      </c>
      <c r="D61" s="16">
        <v>1</v>
      </c>
      <c r="E61" s="16">
        <v>10</v>
      </c>
      <c r="G61" s="16">
        <f t="shared" si="1"/>
        <v>25</v>
      </c>
      <c r="H61" s="30">
        <f t="shared" si="2"/>
        <v>15.151515151515152</v>
      </c>
      <c r="J61" s="16">
        <v>28</v>
      </c>
      <c r="K61" s="16">
        <v>6.5</v>
      </c>
      <c r="L61" s="16">
        <v>8</v>
      </c>
      <c r="M61" s="16">
        <f t="shared" si="3"/>
        <v>42.5</v>
      </c>
      <c r="N61" s="30">
        <f t="shared" si="4"/>
        <v>43.1640625</v>
      </c>
      <c r="P61" s="27">
        <v>15</v>
      </c>
      <c r="R61" s="31">
        <f t="shared" si="5"/>
        <v>7.3315577651515156</v>
      </c>
      <c r="T61" s="17">
        <v>7</v>
      </c>
      <c r="U61" s="18">
        <v>8</v>
      </c>
      <c r="W61" s="14" t="s">
        <v>66</v>
      </c>
      <c r="X61" s="14" t="s">
        <v>168</v>
      </c>
      <c r="Y61" s="14" t="s">
        <v>82</v>
      </c>
    </row>
    <row r="62" spans="1:25" x14ac:dyDescent="0.25">
      <c r="A62" s="14">
        <v>57</v>
      </c>
      <c r="B62" s="14" t="str">
        <f t="shared" si="0"/>
        <v>Sereno Montes Néstor Daniel</v>
      </c>
      <c r="C62" s="16">
        <v>13</v>
      </c>
      <c r="E62" s="16">
        <v>6</v>
      </c>
      <c r="F62" s="16">
        <v>7</v>
      </c>
      <c r="G62" s="16">
        <f t="shared" si="1"/>
        <v>26</v>
      </c>
      <c r="H62" s="30">
        <f t="shared" si="2"/>
        <v>15.75757575757576</v>
      </c>
      <c r="J62" s="16">
        <v>24</v>
      </c>
      <c r="K62" s="16">
        <v>10.5</v>
      </c>
      <c r="L62" s="16">
        <v>5.5</v>
      </c>
      <c r="M62" s="16">
        <f t="shared" si="3"/>
        <v>40</v>
      </c>
      <c r="N62" s="30">
        <f t="shared" si="4"/>
        <v>40.625</v>
      </c>
      <c r="P62" s="27">
        <v>15</v>
      </c>
      <c r="R62" s="31">
        <f t="shared" si="5"/>
        <v>7.1382575757575752</v>
      </c>
      <c r="T62" s="17">
        <v>7</v>
      </c>
      <c r="U62" s="18">
        <v>8</v>
      </c>
      <c r="W62" s="14" t="s">
        <v>80</v>
      </c>
      <c r="X62" s="14" t="s">
        <v>169</v>
      </c>
      <c r="Y62" s="14" t="s">
        <v>81</v>
      </c>
    </row>
    <row r="63" spans="1:25" x14ac:dyDescent="0.25">
      <c r="A63" s="14">
        <v>58</v>
      </c>
      <c r="B63" s="14" t="str">
        <f t="shared" si="0"/>
        <v>Terán Benitez Estefanía Dafne</v>
      </c>
      <c r="C63" s="16">
        <v>7</v>
      </c>
      <c r="D63" s="16">
        <v>2</v>
      </c>
      <c r="E63" s="16">
        <v>4</v>
      </c>
      <c r="F63" s="16">
        <v>9</v>
      </c>
      <c r="G63" s="16">
        <f t="shared" si="1"/>
        <v>22</v>
      </c>
      <c r="H63" s="30">
        <f t="shared" si="2"/>
        <v>13.333333333333334</v>
      </c>
      <c r="J63" s="16">
        <v>25</v>
      </c>
      <c r="K63" s="16">
        <v>16</v>
      </c>
      <c r="L63" s="16">
        <v>9.5</v>
      </c>
      <c r="M63" s="16">
        <f t="shared" si="3"/>
        <v>50.5</v>
      </c>
      <c r="N63" s="30">
        <f t="shared" si="4"/>
        <v>51.289062500000007</v>
      </c>
      <c r="P63" s="27">
        <v>15</v>
      </c>
      <c r="R63" s="31">
        <f t="shared" si="5"/>
        <v>7.9622395833333339</v>
      </c>
      <c r="T63" s="17">
        <v>8</v>
      </c>
      <c r="U63" s="18">
        <v>9</v>
      </c>
      <c r="W63" s="14" t="s">
        <v>67</v>
      </c>
      <c r="X63" s="14" t="s">
        <v>170</v>
      </c>
      <c r="Y63" s="14" t="s">
        <v>68</v>
      </c>
    </row>
    <row r="64" spans="1:25" x14ac:dyDescent="0.25">
      <c r="A64" s="14">
        <v>59</v>
      </c>
      <c r="B64" s="14" t="str">
        <f t="shared" si="0"/>
        <v>Tovar Díaz Tlalli Yolotzin</v>
      </c>
      <c r="C64" s="16">
        <v>13</v>
      </c>
      <c r="D64" s="16">
        <v>2</v>
      </c>
      <c r="E64" s="16">
        <v>4</v>
      </c>
      <c r="G64" s="16">
        <f t="shared" si="1"/>
        <v>19</v>
      </c>
      <c r="H64" s="30">
        <f t="shared" si="2"/>
        <v>11.515151515151516</v>
      </c>
      <c r="J64" s="16">
        <v>30</v>
      </c>
      <c r="K64" s="16">
        <v>11</v>
      </c>
      <c r="L64" s="16">
        <v>7.5</v>
      </c>
      <c r="M64" s="16">
        <f t="shared" si="3"/>
        <v>48.5</v>
      </c>
      <c r="N64" s="30">
        <f t="shared" si="4"/>
        <v>49.2578125</v>
      </c>
      <c r="P64" s="27">
        <v>15</v>
      </c>
      <c r="R64" s="31">
        <f t="shared" si="5"/>
        <v>7.5772964015151514</v>
      </c>
      <c r="T64" s="17">
        <v>8</v>
      </c>
      <c r="U64" s="18">
        <v>9</v>
      </c>
      <c r="W64" s="14" t="s">
        <v>69</v>
      </c>
      <c r="X64" s="14" t="s">
        <v>171</v>
      </c>
      <c r="Y64" s="14" t="s">
        <v>79</v>
      </c>
    </row>
    <row r="65" spans="1:25" x14ac:dyDescent="0.25">
      <c r="A65" s="14">
        <v>60</v>
      </c>
      <c r="B65" s="14" t="str">
        <f t="shared" si="0"/>
        <v>Trejo Beltrán Carlos Alberto</v>
      </c>
      <c r="C65" s="16">
        <v>13</v>
      </c>
      <c r="D65" s="16">
        <v>2</v>
      </c>
      <c r="E65" s="16">
        <v>8</v>
      </c>
      <c r="G65" s="16">
        <f t="shared" si="1"/>
        <v>23</v>
      </c>
      <c r="H65" s="30">
        <f t="shared" si="2"/>
        <v>13.939393939393941</v>
      </c>
      <c r="J65" s="16">
        <v>25</v>
      </c>
      <c r="K65" s="16">
        <v>7</v>
      </c>
      <c r="L65" s="16">
        <v>8</v>
      </c>
      <c r="M65" s="16">
        <f t="shared" si="3"/>
        <v>40</v>
      </c>
      <c r="N65" s="30">
        <f t="shared" si="4"/>
        <v>40.625</v>
      </c>
      <c r="P65" s="27">
        <v>15</v>
      </c>
      <c r="R65" s="31">
        <f t="shared" si="5"/>
        <v>6.9564393939393936</v>
      </c>
      <c r="T65" s="17">
        <v>7</v>
      </c>
      <c r="U65" s="18">
        <v>8</v>
      </c>
      <c r="W65" s="14" t="s">
        <v>77</v>
      </c>
      <c r="X65" s="14" t="s">
        <v>138</v>
      </c>
      <c r="Y65" s="14" t="s">
        <v>78</v>
      </c>
    </row>
    <row r="66" spans="1:25" x14ac:dyDescent="0.25">
      <c r="A66" s="14">
        <v>61</v>
      </c>
      <c r="B66" s="14" t="str">
        <f t="shared" si="0"/>
        <v>Trejo Pérez Juan Manuel</v>
      </c>
      <c r="C66" s="16">
        <v>13</v>
      </c>
      <c r="D66" s="16">
        <v>2</v>
      </c>
      <c r="E66" s="16">
        <v>7</v>
      </c>
      <c r="F66" s="16">
        <v>9</v>
      </c>
      <c r="G66" s="16">
        <f t="shared" si="1"/>
        <v>31</v>
      </c>
      <c r="H66" s="30">
        <f t="shared" si="2"/>
        <v>18.787878787878789</v>
      </c>
      <c r="J66" s="16">
        <v>26</v>
      </c>
      <c r="K66" s="16">
        <v>7</v>
      </c>
      <c r="L66" s="16">
        <v>12</v>
      </c>
      <c r="M66" s="16">
        <f t="shared" si="3"/>
        <v>45</v>
      </c>
      <c r="N66" s="30">
        <f t="shared" si="4"/>
        <v>45.703125</v>
      </c>
      <c r="P66" s="27">
        <v>15</v>
      </c>
      <c r="Q66" s="16">
        <v>0.1</v>
      </c>
      <c r="R66" s="31">
        <f t="shared" si="5"/>
        <v>7.949100378787878</v>
      </c>
      <c r="T66" s="17">
        <v>8</v>
      </c>
      <c r="U66" s="18">
        <v>8</v>
      </c>
      <c r="W66" s="14" t="s">
        <v>77</v>
      </c>
      <c r="X66" s="14" t="s">
        <v>6</v>
      </c>
      <c r="Y66" s="14" t="s">
        <v>76</v>
      </c>
    </row>
    <row r="67" spans="1:25" x14ac:dyDescent="0.25">
      <c r="A67" s="14">
        <v>62</v>
      </c>
      <c r="B67" s="14" t="str">
        <f t="shared" si="0"/>
        <v>Trocino Domíguez Axel Alejandro</v>
      </c>
      <c r="C67" s="16">
        <v>5</v>
      </c>
      <c r="D67" s="16">
        <v>2</v>
      </c>
      <c r="E67" s="16">
        <v>4</v>
      </c>
      <c r="F67" s="16">
        <v>3</v>
      </c>
      <c r="G67" s="16">
        <f t="shared" si="1"/>
        <v>14</v>
      </c>
      <c r="H67" s="30">
        <f t="shared" si="2"/>
        <v>8.4848484848484862</v>
      </c>
      <c r="J67" s="16">
        <v>8</v>
      </c>
      <c r="K67" s="16">
        <v>8.5</v>
      </c>
      <c r="L67" s="16">
        <v>0.5</v>
      </c>
      <c r="M67" s="16">
        <f t="shared" si="3"/>
        <v>17</v>
      </c>
      <c r="N67" s="30">
        <f t="shared" si="4"/>
        <v>17.265625</v>
      </c>
      <c r="P67" s="27">
        <v>15</v>
      </c>
      <c r="R67" s="31">
        <f t="shared" si="5"/>
        <v>4.0750473484848486</v>
      </c>
      <c r="T67" s="17" t="s">
        <v>127</v>
      </c>
      <c r="U67" s="18" t="s">
        <v>127</v>
      </c>
      <c r="W67" s="14" t="s">
        <v>71</v>
      </c>
      <c r="X67" s="14" t="s">
        <v>172</v>
      </c>
      <c r="Y67" s="14" t="s">
        <v>75</v>
      </c>
    </row>
    <row r="68" spans="1:25" x14ac:dyDescent="0.25">
      <c r="A68" s="14">
        <v>63</v>
      </c>
      <c r="B68" s="34" t="str">
        <f t="shared" si="0"/>
        <v>Vargas Chávez Juan Alberto</v>
      </c>
      <c r="C68" s="32">
        <v>9</v>
      </c>
      <c r="D68" s="32">
        <v>1</v>
      </c>
      <c r="E68" s="32">
        <v>4</v>
      </c>
      <c r="F68" s="32">
        <v>2.5</v>
      </c>
      <c r="G68" s="32">
        <f t="shared" si="1"/>
        <v>16.5</v>
      </c>
      <c r="H68" s="35">
        <f t="shared" si="2"/>
        <v>10</v>
      </c>
      <c r="I68" s="32"/>
      <c r="J68" s="32">
        <v>10</v>
      </c>
      <c r="K68" s="32">
        <v>13</v>
      </c>
      <c r="L68" s="32">
        <v>9</v>
      </c>
      <c r="M68" s="32">
        <f t="shared" si="3"/>
        <v>32</v>
      </c>
      <c r="N68" s="35">
        <f t="shared" si="4"/>
        <v>32.5</v>
      </c>
      <c r="O68" s="32"/>
      <c r="P68" s="36">
        <v>15</v>
      </c>
      <c r="Q68" s="32"/>
      <c r="R68" s="37">
        <f t="shared" si="5"/>
        <v>5.75</v>
      </c>
      <c r="S68" s="32"/>
      <c r="T68" s="38">
        <v>6</v>
      </c>
      <c r="U68" s="18" t="s">
        <v>127</v>
      </c>
      <c r="W68" s="14" t="s">
        <v>11</v>
      </c>
      <c r="X68" s="14" t="s">
        <v>36</v>
      </c>
      <c r="Y68" s="14" t="s">
        <v>74</v>
      </c>
    </row>
    <row r="69" spans="1:25" x14ac:dyDescent="0.25">
      <c r="A69" s="14">
        <v>64</v>
      </c>
      <c r="B69" s="14" t="str">
        <f t="shared" si="0"/>
        <v>Villa Castellanos Erik</v>
      </c>
      <c r="C69" s="16">
        <v>5</v>
      </c>
      <c r="F69" s="16">
        <v>1</v>
      </c>
      <c r="G69" s="16">
        <f t="shared" si="1"/>
        <v>6</v>
      </c>
      <c r="H69" s="30">
        <f t="shared" si="2"/>
        <v>3.6363636363636367</v>
      </c>
      <c r="J69" s="16">
        <v>25</v>
      </c>
      <c r="K69" s="16">
        <v>5</v>
      </c>
      <c r="L69" s="16">
        <v>9</v>
      </c>
      <c r="M69" s="16">
        <f t="shared" si="3"/>
        <v>39</v>
      </c>
      <c r="N69" s="30">
        <f t="shared" si="4"/>
        <v>39.609375</v>
      </c>
      <c r="P69" s="27">
        <v>15</v>
      </c>
      <c r="R69" s="31">
        <f t="shared" si="5"/>
        <v>5.8245738636363642</v>
      </c>
      <c r="T69" s="17">
        <v>6</v>
      </c>
      <c r="U69" s="18">
        <v>6</v>
      </c>
      <c r="W69" s="14" t="s">
        <v>72</v>
      </c>
      <c r="X69" s="14" t="s">
        <v>173</v>
      </c>
      <c r="Y69" s="14" t="s">
        <v>73</v>
      </c>
    </row>
    <row r="70" spans="1:25" x14ac:dyDescent="0.25">
      <c r="R70" s="33">
        <f>SUM(R5:R69)/67</f>
        <v>6.2666320386702843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real-corregido</vt:lpstr>
      <vt:lpstr>enviado</vt:lpstr>
      <vt:lpstr>con-recuperacion</vt:lpstr>
      <vt:lpstr>'real-corregido'!Área_de_impresión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 Estrada</dc:creator>
  <cp:lastModifiedBy>PROFESOR</cp:lastModifiedBy>
  <cp:lastPrinted>2013-01-06T19:37:57Z</cp:lastPrinted>
  <dcterms:created xsi:type="dcterms:W3CDTF">2012-12-11T14:36:28Z</dcterms:created>
  <dcterms:modified xsi:type="dcterms:W3CDTF">2013-01-11T23:04:49Z</dcterms:modified>
</cp:coreProperties>
</file>